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80" windowWidth="18780" windowHeight="9855" activeTab="0"/>
  </bookViews>
  <sheets>
    <sheet name="СВОД" sheetId="1" r:id="rId1"/>
    <sheet name="Шаранга" sheetId="2" r:id="rId2"/>
    <sheet name="Б.Рудка" sheetId="3" r:id="rId3"/>
    <sheet name="Б.Устинск" sheetId="4" r:id="rId4"/>
    <sheet name="Кушнур" sheetId="5" r:id="rId5"/>
    <sheet name="Роженцово" sheetId="6" r:id="rId6"/>
    <sheet name="Ст.Рудка" sheetId="7" r:id="rId7"/>
    <sheet name="Черномуж" sheetId="8" r:id="rId8"/>
    <sheet name="Щенники" sheetId="9" r:id="rId9"/>
    <sheet name="УФ" sheetId="10" r:id="rId10"/>
    <sheet name="ОК" sheetId="11" r:id="rId11"/>
    <sheet name="РОО" sheetId="12" r:id="rId12"/>
    <sheet name="УСХ" sheetId="13" r:id="rId13"/>
    <sheet name="З С " sheetId="14" r:id="rId14"/>
    <sheet name="РА" sheetId="15" r:id="rId15"/>
    <sheet name="Лист1" sheetId="16" r:id="rId16"/>
  </sheets>
  <externalReferences>
    <externalReference r:id="rId19"/>
  </externalReferences>
  <definedNames>
    <definedName name="Excel_BuiltIn_Print_Area_1">#REF!</definedName>
    <definedName name="Excel_BuiltIn_Print_Titles_1">#REF!</definedName>
    <definedName name="_xlnm.Print_Titles" localSheetId="2">'Б.Рудка'!$3:$6</definedName>
    <definedName name="_xlnm.Print_Titles" localSheetId="3">'Б.Устинск'!$3:$6</definedName>
    <definedName name="_xlnm.Print_Titles" localSheetId="13">'З С '!$3:$6</definedName>
    <definedName name="_xlnm.Print_Titles" localSheetId="4">'Кушнур'!$3:$6</definedName>
    <definedName name="_xlnm.Print_Titles" localSheetId="10">'ОК'!$3:$6</definedName>
    <definedName name="_xlnm.Print_Titles" localSheetId="14">'РА'!$3:$6</definedName>
    <definedName name="_xlnm.Print_Titles" localSheetId="5">'Роженцово'!$3:$6</definedName>
    <definedName name="_xlnm.Print_Titles" localSheetId="11">'РОО'!$3:$6</definedName>
    <definedName name="_xlnm.Print_Titles" localSheetId="0">'СВОД'!$3:$6</definedName>
    <definedName name="_xlnm.Print_Titles" localSheetId="6">'Ст.Рудка'!$3:$6</definedName>
    <definedName name="_xlnm.Print_Titles" localSheetId="12">'УСХ'!$3:$6</definedName>
    <definedName name="_xlnm.Print_Titles" localSheetId="9">'УФ'!$3:$6</definedName>
    <definedName name="_xlnm.Print_Titles" localSheetId="7">'Черномуж'!$3:$6</definedName>
    <definedName name="_xlnm.Print_Titles" localSheetId="1">'Шаранга'!$3:$6</definedName>
    <definedName name="_xlnm.Print_Titles" localSheetId="8">'Щенники'!$3:$6</definedName>
    <definedName name="_xlnm.Print_Area" localSheetId="2">'Б.Рудка'!$B$1:$R$6</definedName>
    <definedName name="_xlnm.Print_Area" localSheetId="3">'Б.Устинск'!$B$1:$R$117</definedName>
    <definedName name="_xlnm.Print_Area" localSheetId="13">'З С '!$B$1:$R$194</definedName>
    <definedName name="_xlnm.Print_Area" localSheetId="4">'Кушнур'!$B$1:$R$117</definedName>
    <definedName name="_xlnm.Print_Area" localSheetId="10">'ОК'!$B$1:$R$194</definedName>
    <definedName name="_xlnm.Print_Area" localSheetId="14">'РА'!$B$1:$R$194</definedName>
    <definedName name="_xlnm.Print_Area" localSheetId="5">'Роженцово'!$B$1:$R$118</definedName>
    <definedName name="_xlnm.Print_Area" localSheetId="11">'РОО'!$B$1:$R$194</definedName>
    <definedName name="_xlnm.Print_Area" localSheetId="0">'СВОД'!$B$1:$R$568</definedName>
    <definedName name="_xlnm.Print_Area" localSheetId="6">'Ст.Рудка'!$B$1:$R$118</definedName>
    <definedName name="_xlnm.Print_Area" localSheetId="12">'УСХ'!$B$1:$R$194</definedName>
    <definedName name="_xlnm.Print_Area" localSheetId="9">'УФ'!$B$1:$R$192</definedName>
    <definedName name="_xlnm.Print_Area" localSheetId="7">'Черномуж'!$B$1:$R$116</definedName>
    <definedName name="_xlnm.Print_Area" localSheetId="1">'Шаранга'!$B$1:$R$120</definedName>
    <definedName name="_xlnm.Print_Area" localSheetId="8">'Щенники'!$B$1:$R$118</definedName>
  </definedNames>
  <calcPr fullCalcOnLoad="1"/>
</workbook>
</file>

<file path=xl/sharedStrings.xml><?xml version="1.0" encoding="utf-8"?>
<sst xmlns="http://schemas.openxmlformats.org/spreadsheetml/2006/main" count="8669" uniqueCount="1096">
  <si>
    <t>17</t>
  </si>
  <si>
    <t>ID_Form = 1000368</t>
  </si>
  <si>
    <t>плановый период</t>
  </si>
  <si>
    <t>6</t>
  </si>
  <si>
    <t>Дата вступления в силу и срок действия</t>
  </si>
  <si>
    <t>8</t>
  </si>
  <si>
    <t>29</t>
  </si>
  <si>
    <t>377</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</si>
  <si>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</si>
  <si>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организация ритуальных услуг и содержание мест захоронения</t>
  </si>
  <si>
    <t>осуществление мероприятий по обеспечению безопасности людей на водных объектах, охране их жизни и здоровья</t>
  </si>
  <si>
    <t>содействие в развитии сельскохозяйственного производства, создание условий для развития малого и среднего предпринимательства</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</si>
  <si>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</si>
  <si>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</si>
  <si>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установление официальных символов муниципального образования</t>
  </si>
  <si>
    <t>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</si>
  <si>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осуществление международных и внешнеэкономических связей в соответствии с федеральными законами</t>
  </si>
  <si>
    <t>…</t>
  </si>
  <si>
    <t>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</si>
  <si>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установление, изменение и отмена местных налогов и сборов муниципального района</t>
  </si>
  <si>
    <t>владение, пользование и распоряжение имуществом, находящимся в муниципальной собственности муниципального района</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</si>
  <si>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</si>
  <si>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</si>
  <si>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</si>
  <si>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участие в предупреждении и ликвидации последствий чрезвычайных ситуаций на территории муниципального района</t>
  </si>
  <si>
    <t>организация охраны общественного порядка на территории муниципального района муниципальной милицией</t>
  </si>
  <si>
    <t>организация мероприятий межпоселенческого характера по охране окружающей среды</t>
  </si>
  <si>
    <t>формирование и содержание муниципального архива, включая хранение архивных фондов поселений</t>
  </si>
  <si>
    <t>содержание на территории муниципального района межпоселенческих мест захоронения, организация ритуальных услуг</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</si>
  <si>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</si>
  <si>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</si>
  <si>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</si>
  <si>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</si>
  <si>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</si>
  <si>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</si>
  <si>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</si>
  <si>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организация и осуществление мероприятий межпоселенческого характера по работе с детьми и молодежью</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</si>
  <si>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</si>
  <si>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осуществление муниципального лесного контроля</t>
  </si>
  <si>
    <t>обеспечение выполнения работ, необходимых для создания искусственных земельных участков для нужд муниципального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t>
  </si>
  <si>
    <t>осуществление мер по противодействию коррупции в границах муниципального района</t>
  </si>
  <si>
    <t>предоставление помещения для работы на обслуживаемом административном участке муниципального района сотруднику, замещающему должность участкового уполномоченного полиции</t>
  </si>
  <si>
    <t>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</si>
  <si>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</si>
  <si>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</si>
  <si>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установление, изменение и отмена местных налогов и сборов городского округа</t>
  </si>
  <si>
    <t>владение, пользование и распоряжение имуществом, находящимся в муниципальной собственности городского округа</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</si>
  <si>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</si>
  <si>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</si>
  <si>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</si>
  <si>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</si>
  <si>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организация охраны общественного порядка на территории городского округа муниципальной милицией</t>
  </si>
  <si>
    <t>обеспечение первичных мер пожарной безопасности в границах городского округа</t>
  </si>
  <si>
    <t>организация мероприятий по охране окружающей среды в границах городского округа</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</si>
  <si>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</si>
  <si>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</si>
  <si>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создание условий для обеспечения жителей городского округа услугами связи, общественного питания, торговли и бытового обслуживания</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</si>
  <si>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</si>
  <si>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создание условий для организации досуга и обеспечения жителей городского округа услугами организаций культуры</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</si>
  <si>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</si>
  <si>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</si>
  <si>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создание условий для массового отдыха жителей городского округа и организация обустройства мест массового отдыха населения</t>
  </si>
  <si>
    <t>формирование и содержание муниципального архива</t>
  </si>
  <si>
    <t>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</si>
  <si>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городского округа, изменение, аннулирование таких наименований, размещение информации в государственном адресном реестре</t>
  </si>
  <si>
    <t>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</si>
  <si>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</si>
  <si>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создание, развитие и обеспечение охраны лечебно-оздоровительных местностей и курортов местного значения на территории городского округа, а также осуществление муниципального контроля в области использования и охраны особо охраняемых природных территорий местного значения</t>
  </si>
  <si>
    <t>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</si>
  <si>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</si>
  <si>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организация и осуществление мероприятий по работе с детьми и молодежью в городском округе</t>
  </si>
  <si>
    <t>обеспечение выполнения работ, необходимых для создания искусственных земельных участков для нужд городского округа, проведение открытого аукциона на право заключить договор о создании искусственного земельного участка в соответствии с федеральным законом</t>
  </si>
  <si>
    <t>осуществление мер по противодействию коррупции в границах городского округа</t>
  </si>
  <si>
    <t>предоставление помещения для работы на обслуживаемом административном участке городского округа сотруднику, замещающему должность участкового уполномоченного полиции</t>
  </si>
  <si>
    <t>Наименование  номер и дата</t>
  </si>
  <si>
    <t>Код строки</t>
  </si>
  <si>
    <t>Номер статьи (подстатьи), пункта (подпункта )</t>
  </si>
  <si>
    <t xml:space="preserve"> Российской Федерации</t>
  </si>
  <si>
    <t xml:space="preserve"> субъекта Российской Федерации</t>
  </si>
  <si>
    <t>по плану</t>
  </si>
  <si>
    <t>по факту исполнения</t>
  </si>
  <si>
    <t>Код расхода по БК</t>
  </si>
  <si>
    <t>Наименование полномочия, расходного обязательства</t>
  </si>
  <si>
    <t>раздел</t>
  </si>
  <si>
    <t>подраздел</t>
  </si>
  <si>
    <t xml:space="preserve">Объем средств на исполнение расходного обязательства </t>
  </si>
  <si>
    <t>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</si>
  <si>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</si>
  <si>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</si>
  <si>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</si>
  <si>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полномочиями по организации теплоснабжения, предусмотренными Федеральным законом «О теплоснабжении»</t>
  </si>
  <si>
    <t>полномочиями в сфере водоснабжения и водоотведения, предусмотренными Федеральным законом «О водоснабжении и водоотведении»</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</si>
  <si>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</si>
  <si>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</si>
  <si>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</si>
  <si>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8.</t>
  </si>
  <si>
    <t>Расходные обязательства, возникшие в результате принятия нормативных правовых актов муниципального района, заключения договоров (соглашений), всего</t>
  </si>
  <si>
    <t>из них:</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</si>
  <si>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</si>
  <si>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</si>
  <si>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</si>
  <si>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</si>
  <si>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</si>
  <si>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</si>
  <si>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года № 38-ФЗ «О рекламе»</t>
  </si>
  <si>
    <t>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</si>
  <si>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</si>
  <si>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обеспечение условий для развития на территории муниципального района физической культуры, школьного спорта и массового спорта, организация проведения официальных физкультурно-оздоровительных и спортивных мероприятий муниципального района</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</si>
  <si>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межселенной территории муниципального района, изменение, аннулирование таких наименований, размещение информации в государственном адресном реестре</t>
  </si>
  <si>
    <t>осуществление муниципального земельного контроля на межселенной территории муниципального района</t>
  </si>
  <si>
    <t>организация в соответствии с Федеральным законом от 24 июля 2007 года № 221-ФЗ «О государственном кадастре недвижимости» выполнения комплексных кадастровых работ и утверждение карты-плана территории</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</si>
  <si>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</si>
  <si>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территории сельского поселения</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</si>
  <si>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на территории сельского поселения</t>
  </si>
  <si>
    <t>создание условий для предоставления транспортных услуг населению и организация транспортного обслуживания населения в границах сельского поселения</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</si>
  <si>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сельского поселения</t>
  </si>
  <si>
    <t>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сельского поселения, социальную и культурную адаптацию мигрантов, профилактику межнациональных (межэтнических) конфликтов на территории сельского поселения</t>
  </si>
  <si>
    <t>участие в предупреждении и ликвидации последствий чрезвычайных ситуаций в границах сельского поселения</t>
  </si>
  <si>
    <t>организация библиотечного обслуживания населения, комплектование и обеспечение сохранности библиотечных фондов библиотек сельского поселения</t>
  </si>
  <si>
    <t>сохранение, использование и популяризация объектов культурного наследия (памятников истории и культуры), находящихся в собственности сельского поселения, охрана объектов культурного наследия (памятников истории и культуры) местного (муниципального) значения, расположенных на территории сельского поселения</t>
  </si>
  <si>
    <t>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 на территории сельского поселения</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</si>
  <si>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территории сельского поселения</t>
  </si>
  <si>
    <t>использование, охрана, защита, воспроизводство лесов, лесов особо охраняемых природных территорий, расположенных в границах населенных пунктов сельского поселения</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</si>
  <si>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 территории сельского поселения</t>
  </si>
  <si>
    <t>организация ритуальных услуг и содержание мест захоронения на территории сельского поселения</t>
  </si>
  <si>
    <t>организация и осуществление мероприятий по территориальной обороне и гражданской обороне, защите населения и территории сельского поселения от чрезвычайных ситуаций природного и техногенного характера на территории сельского поселения</t>
  </si>
  <si>
    <t>создание, содержание и организация деятельности аварийно-спасательных служб и (или) аварийно-спасательных формирований на территории сельского поселения</t>
  </si>
  <si>
    <t>осуществление мероприятий по обеспечению безопасности людей на водных объектах, охране их жизни и здоровья на территории сельского поселения</t>
  </si>
  <si>
    <t>создание, развитие и обеспечение охраны лечебно-оздоровительных местностей и курортов местного значения на территории сельского поселения, а также осуществление муниципального контроля в области использования и охраны особо охраняемых природных территорий местного значения на территории сельского поселения</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</si>
  <si>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 на территории сельского поселения</t>
  </si>
  <si>
    <t>осуществление муниципального лесного контроля на территории сельского поселения</t>
  </si>
  <si>
    <t>предоставление помещения для работы на обслуживаемом административном участке сельского поселения сотруднику, замещающему должность участкового уполномоченного полиции на территории сельского поселения</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</si>
  <si>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 на территории сельского поселения на территории сельского поселения</t>
  </si>
  <si>
    <t>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 7-ФЗ «О некоммерческих организациях» на территории сельского поселения</t>
  </si>
  <si>
    <t>обеспечение выполнения работ, необходимых для создания искусственных земельных участков для нужд сельского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 на территории сельского поселения</t>
  </si>
  <si>
    <t>осуществление мер по противодействию коррупции в границах сельского поселения</t>
  </si>
  <si>
    <t>участие в соответствии с Федеральным законом от 24 июля 2007 года № 221-ФЗ «О государственном кадастре недвижимости» в выполнении комплексных кадастровых работ на территории сельского поселения</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</si>
  <si>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всего</t>
  </si>
  <si>
    <t>функционирование органов местного самоуправления</t>
  </si>
  <si>
    <t>финансирование муниципальных учреждений</t>
  </si>
  <si>
    <t>принятие устава муниципального образования и внесение в него изменений и дополнений, издание муниципальных правовых актов</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</si>
  <si>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</si>
  <si>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1.2.99.</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</si>
  <si>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 на решение вопросов, не отнесенных к вопросам местного значения муниципального района, всего</t>
  </si>
  <si>
    <t>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</si>
  <si>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создание музеев муниципального района</t>
  </si>
  <si>
    <t>участие в осуществлении деятельности по опеке и попечительству</t>
  </si>
  <si>
    <t>создание условий для осуществления деятельности, связанной с реализацией прав местных национально-культурных автономий на территории муниципального района</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</si>
  <si>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муниципального района</t>
  </si>
  <si>
    <t>осуществление функций учредителя муниципальных образовательных организаций высшего образования, находящихся в их ведении по состоянию на 31 декабря 2008 года</t>
  </si>
  <si>
    <t>создание условий для развития туризма</t>
  </si>
  <si>
    <t>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</si>
  <si>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года № 181-ФЗ «О социальной защите инвалидов в Российской Федерации»</t>
  </si>
  <si>
    <t>осуществление мероприятий, предусмотренных Федеральным законом «О донорстве крови и ее компонентов»</t>
  </si>
  <si>
    <t>совершение нотариальных действий, предусмотренных законодательством, в случае отсутствия в расположенном на межселенной территории населенном пункте нотариуса</t>
  </si>
  <si>
    <t>1.3.1.98.</t>
  </si>
  <si>
    <t>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</si>
  <si>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1.3.2.99</t>
  </si>
  <si>
    <t>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</si>
  <si>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1.3.3.99.</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</si>
  <si>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t>
  </si>
  <si>
    <t>Федерации, всего</t>
  </si>
  <si>
    <t>за счет субвенций, предоставленных из федерального бюджета или бюджета субъекта Российской Федерации, всего</t>
  </si>
  <si>
    <t>за счет собственных доходов и источников финансирования дефицита бюджета муниципального района, всего</t>
  </si>
  <si>
    <t>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</si>
  <si>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по предоставлению дотаций на выравнивание бюджетной обеспеченности городских, сельских поселений, всего</t>
  </si>
  <si>
    <t>по предоставлению субсидий в бюджет субъекта Российской Федерации, всего</t>
  </si>
  <si>
    <t>по предоставлению субвенций в бюджеты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</si>
  <si>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1.5.3.96.</t>
  </si>
  <si>
    <t>по предоставлению иных межбюджетных трансфертов, всего</t>
  </si>
  <si>
    <t>в бюджет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</si>
  <si>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в иных случаях, не связанных с заключением соглашений, предусмотренных в подпункте 1.5.4.1, всего</t>
  </si>
  <si>
    <t>1.5.1.2.99.</t>
  </si>
  <si>
    <t>Расходные обязательства, возникшие в результате принятия нормативных правовых актов городского округа, заключения договоров (соглашений), всего</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</si>
  <si>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</si>
  <si>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</si>
  <si>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городского округа,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</si>
  <si>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участие в предупреждении и ликвидации последствий чрезвычайных ситуаций в границах городского округа</t>
  </si>
  <si>
    <t>обеспечение условий для развития на территории городского округа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округа</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</si>
  <si>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</si>
  <si>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 рекламе»</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</si>
  <si>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</si>
  <si>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2.2.99.</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</si>
  <si>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 на решение вопросов, не отнесенных к вопросам местного значения городского округа, всего</t>
  </si>
  <si>
    <t>создание музеев городского округа</t>
  </si>
  <si>
    <t>создание муниципальных образовательных организаций высшего образования</t>
  </si>
  <si>
    <t>создание условий для осуществления деятельности, связанной с реализацией прав местных национально-культурных автономий на территории городского округа</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</si>
  <si>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городского округа</t>
  </si>
  <si>
    <t>создание муниципальной пожарной охраны</t>
  </si>
  <si>
    <t>предоставление гражданам жилых помещений муниципального жилищного фонда по договорам найма жилых помещений жилищного фонда социального использования в соответствии с жилищным законодательством</t>
  </si>
  <si>
    <t>осуществление мероприятий по отлову и содержанию безнадзорных животных, обитающих на территории городского округа</t>
  </si>
  <si>
    <t>2.3.1.98.</t>
  </si>
  <si>
    <t>2.3.2.99.</t>
  </si>
  <si>
    <t>2.3.3.99.</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</si>
  <si>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</si>
  <si>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2.4.1.98.</t>
  </si>
  <si>
    <t>за счет собственных доходов и источников финансирования дефицита бюджета городского округа, всего</t>
  </si>
  <si>
    <t>2.4.2.99.</t>
  </si>
  <si>
    <t>Расходные обязательства, возникшие в результате принятия нормативных правовых актов городского округа, заключения соглашений, предусматривающих предоставление межбюджетных трансфертов из бюджета городского округа другим бюджетам бюджетной системы Российской Федерации, всего</t>
  </si>
  <si>
    <t>2.5.2.97.</t>
  </si>
  <si>
    <t>Расходные обязательства, возникшие в результате принятия нормативных правовых актов городского поселения, заключения договоров (соглашений), всего</t>
  </si>
  <si>
    <t>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</si>
  <si>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 владение, пользование и распоряжение имуществ</t>
  </si>
  <si>
    <t>установление, изменение и отмена местных налогов и сборов городского поселения</t>
  </si>
  <si>
    <t>участие в организации деятельности по сбору (в том числе раздельному сбору) и транспортированию твердых коммунальных отходов</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</si>
  <si>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</si>
  <si>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 7-ФЗ «О некоммерческих организациях»</t>
  </si>
  <si>
    <t>участие в соответствии с Федеральным законом от 24 июля 2007 года № 221-ФЗ «О государственном кадастре недвижимости» в выполнении комплексных кадастровых работ</t>
  </si>
  <si>
    <t>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всего</t>
  </si>
  <si>
    <t>4.2.99.</t>
  </si>
  <si>
    <t>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прав на решение вопросов, не отнесенных к вопросам местного значения городского поселения, всего</t>
  </si>
  <si>
    <t>создание музеев городского поселения</t>
  </si>
  <si>
    <t>совершение нотариальных действий, предусмотренных законодательством, в случае отсутствия в городского поселении нотариуса</t>
  </si>
  <si>
    <t>создание условий для осуществления деятельности, связанной с реализацией прав местных национально-культурных автономий на территории городского поселения</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</si>
  <si>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городского поселения</t>
  </si>
  <si>
    <t>участие в организации и осуществлении мероприятий по мобилизационной подготовке муниципальных предприятий и учреждений, находящихся на территории городского поселения</t>
  </si>
  <si>
    <t>осуществление мероприятий по отлову и содержанию безнадзорных животных, обитающих на территории городского поселения</t>
  </si>
  <si>
    <t>4.3.1.98.</t>
  </si>
  <si>
    <t>4.3.2.99.</t>
  </si>
  <si>
    <t>4.3.3.99.</t>
  </si>
  <si>
    <t>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</si>
  <si>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4.4.1.98.</t>
  </si>
  <si>
    <t>за счет собственных доходов и источников финансирования дефицита бюджета городского поселения, всего</t>
  </si>
  <si>
    <t>4.4.2.99.</t>
  </si>
  <si>
    <t>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</si>
  <si>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по предоставлению субсидий, всего</t>
  </si>
  <si>
    <t>в бюджет субъекта Российской Федерации, всего</t>
  </si>
  <si>
    <t>в бюджет муниципального района на решение вопросов местного значения межмуниципального характера, всего</t>
  </si>
  <si>
    <t>4.5.1.2.96.</t>
  </si>
  <si>
    <t>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</si>
  <si>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4.5.2.1.98.</t>
  </si>
  <si>
    <t>в иных случаях, не связанных с заключением соглашений, предусмотренных в подпункте 4.5.2.1, всего</t>
  </si>
  <si>
    <t>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</si>
  <si>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</si>
  <si>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</si>
  <si>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установление, изменение и отмена местных налогов и сборов сельского поселения</t>
  </si>
  <si>
    <t>владение, пользование и распоряжение имуществом, находящимся в муниципальной собственности сельского поселения</t>
  </si>
  <si>
    <t>обеспечение первичных мер пожарной безопасности в границах населенных пунктов сельского поселения</t>
  </si>
  <si>
    <t>создание условий для обеспечения жителей сельского поселения услугами связи, общественного питания, торговли и бытового обслуживания</t>
  </si>
  <si>
    <t>создание условий для организации досуга и обеспечения жителей сельского поселения услугами организаций культуры</t>
  </si>
  <si>
    <t>обеспечение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сельского поселения</t>
  </si>
  <si>
    <t>формирование архивных фондов сельского поселения</t>
  </si>
  <si>
    <t>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</si>
  <si>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сельского поселения, изменение, аннулирование таких наименований, размещение информации в государственном адресном реестре</t>
  </si>
  <si>
    <t>содействие в развитии сельскохозяйственного производства, создание условий для развития малого и среднего предпринимательства на территории сельского поселения</t>
  </si>
  <si>
    <t>организация и осуществление мероприятий по работе с детьми и молодежью в сельском поселении</t>
  </si>
  <si>
    <t>оказание поддержки гражданам и их объединениям, участвующим в охране общественного порядка, создание условий для деятельности народных дружин на территории сельского поселения</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</si>
  <si>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</si>
  <si>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</si>
  <si>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сельского поселения, социальную и культурную адаптацию мигрантов, профилактику межнациональных (межэтнических) конфликтов</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</si>
  <si>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сельского поселении</t>
  </si>
  <si>
    <t>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</si>
  <si>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сельского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</si>
  <si>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организация и осуществление мероприятий по территориальной обороне и гражданской обороне, защите населения и территории сельского поселения от чрезвычайных ситуаций природного и техногенного характера</t>
  </si>
  <si>
    <t>создание, развитие и обеспечение охраны лечебно-оздоровительных местностей и курортов местного значения на территории сельского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</si>
  <si>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предоставление помещения для работы на обслуживаемом административном участке сельского поселения сотруднику, замещающему должность участкового уполномоченного полиции</t>
  </si>
  <si>
    <t>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 7-ФЗ «О некоммерческих организациях»</t>
  </si>
  <si>
    <t>обеспечение выполнения работ, необходимых для создания искусственных земельных участков для нужд сельского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</si>
  <si>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всего</t>
  </si>
  <si>
    <t>5.2.99.</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</si>
  <si>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</si>
  <si>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создание музеев сельского поселения</t>
  </si>
  <si>
    <t>совершение нотариальных действий, предусмотренных законодательством, в случае отсутствия в сельском поселении нотариуса</t>
  </si>
  <si>
    <t>создание условий для осуществления деятельности, связанной с реализацией прав местных национально-культурных автономий на территории сельского поселения</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</si>
  <si>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сельского поселения</t>
  </si>
  <si>
    <t>участие в организации и осуществлении мероприятий по мобилизационной подготовке муниципальных предприятий и учреждений, находящихся на территории сельского поселения</t>
  </si>
  <si>
    <t>осуществление мероприятий по отлову и содержанию безнадзорных животных, обитающих на территории сельского поселения</t>
  </si>
  <si>
    <t>5.3.2.99.</t>
  </si>
  <si>
    <t>5.3.3.99.</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</si>
  <si>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</si>
  <si>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5.4.1.98.</t>
  </si>
  <si>
    <t>за счет собственных доходов и источников финансирования дефицита бюджета сельского поселения, всего</t>
  </si>
  <si>
    <t>5.4.2.99.</t>
  </si>
  <si>
    <t>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</si>
  <si>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5.5.1.2.96.</t>
  </si>
  <si>
    <t>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</si>
  <si>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5.5.2.1.98.</t>
  </si>
  <si>
    <t>в иных случаях, не связанных с заключением соглашений, предусмотренных в подпункте 5.5.2.1, всего из них:</t>
  </si>
  <si>
    <t>5.5.2.2.99.</t>
  </si>
  <si>
    <t>Итого расходных обязательств муниципальных образований</t>
  </si>
  <si>
    <t>1.                   </t>
  </si>
  <si>
    <t>1.1.             </t>
  </si>
  <si>
    <t>1.1.1.       </t>
  </si>
  <si>
    <t>1.1.2.       </t>
  </si>
  <si>
    <t>1.1.3.       </t>
  </si>
  <si>
    <t>1.1.4.       </t>
  </si>
  <si>
    <t>1.1.5.       </t>
  </si>
  <si>
    <t>1.1.6.       </t>
  </si>
  <si>
    <t>1.1.7.       </t>
  </si>
  <si>
    <t>1.1.8.       </t>
  </si>
  <si>
    <t>1.1.9.       </t>
  </si>
  <si>
    <t>1.1.10.   </t>
  </si>
  <si>
    <t>1.1.11.   </t>
  </si>
  <si>
    <t>1.1.12.   </t>
  </si>
  <si>
    <t>1.1.13.   </t>
  </si>
  <si>
    <t>1.1.14.   </t>
  </si>
  <si>
    <t>1.1.15.   </t>
  </si>
  <si>
    <t>1.1.16.   </t>
  </si>
  <si>
    <t>1.1.17.   </t>
  </si>
  <si>
    <t>1.1.18.   </t>
  </si>
  <si>
    <t>1.1.19.   </t>
  </si>
  <si>
    <t>1.1.20.   </t>
  </si>
  <si>
    <t>1.1.21.   </t>
  </si>
  <si>
    <t>1.1.22.   </t>
  </si>
  <si>
    <t>1.1.23.   </t>
  </si>
  <si>
    <t>1.1.24.   </t>
  </si>
  <si>
    <t>1.1.25.   </t>
  </si>
  <si>
    <t>1.1.26.   </t>
  </si>
  <si>
    <t>1.1.27.   </t>
  </si>
  <si>
    <t>1.1.28.   </t>
  </si>
  <si>
    <t>1.1.29.   </t>
  </si>
  <si>
    <t>1.1.30.   </t>
  </si>
  <si>
    <t>1.1.31.   </t>
  </si>
  <si>
    <t>1.1.32.   </t>
  </si>
  <si>
    <t>1.1.33.   </t>
  </si>
  <si>
    <t>1.1.34.   </t>
  </si>
  <si>
    <t>1.1.35.   </t>
  </si>
  <si>
    <t>1.1.36.   </t>
  </si>
  <si>
    <t>1.1.37.   </t>
  </si>
  <si>
    <t>1.1.38.   </t>
  </si>
  <si>
    <t>1.1.39.   </t>
  </si>
  <si>
    <t>1.1.40.   </t>
  </si>
  <si>
    <t>1.1.41.   </t>
  </si>
  <si>
    <t>1.1.42.   </t>
  </si>
  <si>
    <t>1.1.43.   </t>
  </si>
  <si>
    <t>1.1.44.   </t>
  </si>
  <si>
    <t>1.1.45.   </t>
  </si>
  <si>
    <t>1.1.46.   </t>
  </si>
  <si>
    <t>1.1.47.   </t>
  </si>
  <si>
    <t>1.1.48.   </t>
  </si>
  <si>
    <t>1.1.49.   </t>
  </si>
  <si>
    <t>1.1.50.   </t>
  </si>
  <si>
    <t>1.1.51.   </t>
  </si>
  <si>
    <t>1.1.52.   </t>
  </si>
  <si>
    <t>1.1.53.   </t>
  </si>
  <si>
    <t>1.1.54.   </t>
  </si>
  <si>
    <t>1.1.55.   </t>
  </si>
  <si>
    <t>1.1.56.   </t>
  </si>
  <si>
    <t>1.1.57.   </t>
  </si>
  <si>
    <t>1.1.58.   </t>
  </si>
  <si>
    <t>1.1.59.   </t>
  </si>
  <si>
    <t>1.1.60.   </t>
  </si>
  <si>
    <t>1.1.61.   </t>
  </si>
  <si>
    <t>1.1.62.   </t>
  </si>
  <si>
    <t>1.1.63.   </t>
  </si>
  <si>
    <t>1.1.64.   </t>
  </si>
  <si>
    <t>1.1.65.   </t>
  </si>
  <si>
    <t>1.2.             </t>
  </si>
  <si>
    <t>1.2.1.       </t>
  </si>
  <si>
    <t>1.2.2.       </t>
  </si>
  <si>
    <t>1.2.3.       </t>
  </si>
  <si>
    <t>1.2.4.       </t>
  </si>
  <si>
    <t>1.2.5.       </t>
  </si>
  <si>
    <t>1.2.6.       </t>
  </si>
  <si>
    <t>1.2.7.       </t>
  </si>
  <si>
    <t>1.2.8.       </t>
  </si>
  <si>
    <t>1.2.9.       </t>
  </si>
  <si>
    <t>1.2.10.   </t>
  </si>
  <si>
    <t>1.2.11.   </t>
  </si>
  <si>
    <t>1.2.12.   </t>
  </si>
  <si>
    <t>1.2.13.   </t>
  </si>
  <si>
    <t>1.2.14.   </t>
  </si>
  <si>
    <t>1.2.15.   </t>
  </si>
  <si>
    <t>1.2.16.   </t>
  </si>
  <si>
    <t>1.2.17.   </t>
  </si>
  <si>
    <t>1.3.             </t>
  </si>
  <si>
    <t>1.3.1.       </t>
  </si>
  <si>
    <t>1.3.1.3.                        </t>
  </si>
  <si>
    <t>1.3.1.4.                        </t>
  </si>
  <si>
    <t>1.3.1.5.                        </t>
  </si>
  <si>
    <t>1.3.1.7.                        </t>
  </si>
  <si>
    <t>1.3.1.8.                        </t>
  </si>
  <si>
    <t>1.3.1.9.                        </t>
  </si>
  <si>
    <t>1.3.1.10.                    </t>
  </si>
  <si>
    <t>1.3.1.11.                    </t>
  </si>
  <si>
    <t>1.3.2.       </t>
  </si>
  <si>
    <t>1.3.3.       </t>
  </si>
  <si>
    <t>1.4.             </t>
  </si>
  <si>
    <t>1.4.1.       </t>
  </si>
  <si>
    <t>1.4.1.1.                        </t>
  </si>
  <si>
    <t>1.4.1.3.                        </t>
  </si>
  <si>
    <t>1.4.1.4.                        </t>
  </si>
  <si>
    <t>1.4.1.5.                        </t>
  </si>
  <si>
    <t>1.4.1.6.                        </t>
  </si>
  <si>
    <t>1.4.1.7.                        </t>
  </si>
  <si>
    <t>1.4.1.8.                        </t>
  </si>
  <si>
    <t>1.4.1.9.                        </t>
  </si>
  <si>
    <t>1.4.1.10.                    </t>
  </si>
  <si>
    <t>1.4.1.11.                    </t>
  </si>
  <si>
    <t>1.4.1.12.                    </t>
  </si>
  <si>
    <t>1.4.1.13.                    </t>
  </si>
  <si>
    <t>1.4.1.14.                    </t>
  </si>
  <si>
    <t>1.4.1.16.                    </t>
  </si>
  <si>
    <t>1.4.1.17.                    </t>
  </si>
  <si>
    <t>1.4.1.18.                    </t>
  </si>
  <si>
    <t>1.4.1.19.                    </t>
  </si>
  <si>
    <t>1.4.1.20.                    </t>
  </si>
  <si>
    <t>1.4.1.21.                    </t>
  </si>
  <si>
    <t>1.4.1.22.                    </t>
  </si>
  <si>
    <t>1.4.1.23.                    </t>
  </si>
  <si>
    <t>1.4.1.24.                    </t>
  </si>
  <si>
    <t>1.4.1.25.                    </t>
  </si>
  <si>
    <t>1.4.1.26.                    </t>
  </si>
  <si>
    <t>1.4.1.27.                    </t>
  </si>
  <si>
    <t>1.4.1.28.                    </t>
  </si>
  <si>
    <t>1.4.1.29.                    </t>
  </si>
  <si>
    <t>1.4.1.30.                    </t>
  </si>
  <si>
    <t>1.4.1.31.                    </t>
  </si>
  <si>
    <t>1.4.1.32.                    </t>
  </si>
  <si>
    <t>1.4.1.33.                    </t>
  </si>
  <si>
    <t>1.4.1.34.                    </t>
  </si>
  <si>
    <t>1.4.1.35.                    </t>
  </si>
  <si>
    <t>1.4.1.36.                    </t>
  </si>
  <si>
    <t>1.4.1.37.                    </t>
  </si>
  <si>
    <t>1.4.1.38.                    </t>
  </si>
  <si>
    <t>1.4.1.39.                    </t>
  </si>
  <si>
    <t>1.4.1.40.                    </t>
  </si>
  <si>
    <t>1.4.1.41.                    </t>
  </si>
  <si>
    <t>1.4.1.42.                    </t>
  </si>
  <si>
    <t>1.4.1.43.                    </t>
  </si>
  <si>
    <t>1.4.1.44.                    </t>
  </si>
  <si>
    <t>1.4.1.45.                    </t>
  </si>
  <si>
    <t>1.4.1.46.                    </t>
  </si>
  <si>
    <t>1.4.1.47.                    </t>
  </si>
  <si>
    <t>1.4.1.48.                    </t>
  </si>
  <si>
    <t>1.4.1.49.                    </t>
  </si>
  <si>
    <t>1.4.1.50.                    </t>
  </si>
  <si>
    <t>1.4.1.51.                    </t>
  </si>
  <si>
    <t>1.5.             </t>
  </si>
  <si>
    <t>1.5.1.       </t>
  </si>
  <si>
    <t>1.5.2.       </t>
  </si>
  <si>
    <t>1.5.3.       </t>
  </si>
  <si>
    <t>1.5.4.       </t>
  </si>
  <si>
    <t>1.5.4.1.                        </t>
  </si>
  <si>
    <t>2.                   </t>
  </si>
  <si>
    <t>2.1.             </t>
  </si>
  <si>
    <t>2.1.1.       </t>
  </si>
  <si>
    <t>2.1.2.       </t>
  </si>
  <si>
    <t>2.1.3.       </t>
  </si>
  <si>
    <t>2.1.4.       </t>
  </si>
  <si>
    <t>2.1.5.       </t>
  </si>
  <si>
    <t>2.1.6.       </t>
  </si>
  <si>
    <t>2.1.7.       </t>
  </si>
  <si>
    <t>2.1.8.       </t>
  </si>
  <si>
    <t>2.1.9.       </t>
  </si>
  <si>
    <t>2.1.10.   </t>
  </si>
  <si>
    <t>2.1.11.   </t>
  </si>
  <si>
    <t>2.1.12.   </t>
  </si>
  <si>
    <t>2.1.13.   </t>
  </si>
  <si>
    <t>2.1.14.   </t>
  </si>
  <si>
    <t>2.1.15.   </t>
  </si>
  <si>
    <t>2.1.16.   </t>
  </si>
  <si>
    <t>2.1.17.   </t>
  </si>
  <si>
    <t>2.1.18.   </t>
  </si>
  <si>
    <t>2.1.19.   </t>
  </si>
  <si>
    <t>2.1.20.   </t>
  </si>
  <si>
    <t>2.1.21.   </t>
  </si>
  <si>
    <t>2.1.22.   </t>
  </si>
  <si>
    <t>2.1.23.   </t>
  </si>
  <si>
    <t>2.1.24.   </t>
  </si>
  <si>
    <t>2.1.25.   </t>
  </si>
  <si>
    <t>2.1.26.   </t>
  </si>
  <si>
    <t>2.1.27.   </t>
  </si>
  <si>
    <t>2.1.28.   </t>
  </si>
  <si>
    <t>2.1.29.   </t>
  </si>
  <si>
    <t>2.1.30.   </t>
  </si>
  <si>
    <t>2.1.31.   </t>
  </si>
  <si>
    <t>2.1.32.   </t>
  </si>
  <si>
    <t>2.1.33.   </t>
  </si>
  <si>
    <t>2.1.34.   </t>
  </si>
  <si>
    <t>2.1.35.   </t>
  </si>
  <si>
    <t>2.1.36.   </t>
  </si>
  <si>
    <t>2.1.37.   </t>
  </si>
  <si>
    <t>2.1.38.   </t>
  </si>
  <si>
    <t>2.1.39.   </t>
  </si>
  <si>
    <t>2.1.40.   </t>
  </si>
  <si>
    <t>2.1.41.   </t>
  </si>
  <si>
    <t>2.1.42.   </t>
  </si>
  <si>
    <t>2.1.43.   </t>
  </si>
  <si>
    <t>2.1.44.   </t>
  </si>
  <si>
    <t>2.2.             </t>
  </si>
  <si>
    <t>2.2.1.       </t>
  </si>
  <si>
    <t>2.2.2.       </t>
  </si>
  <si>
    <t>2.2.3.       </t>
  </si>
  <si>
    <t>2.2.4.       </t>
  </si>
  <si>
    <t>2.2.5.       </t>
  </si>
  <si>
    <t>2.2.6.       </t>
  </si>
  <si>
    <t>2.2.7.       </t>
  </si>
  <si>
    <t>2.2.8.       </t>
  </si>
  <si>
    <t>2.2.9.       </t>
  </si>
  <si>
    <t>2.2.10.   </t>
  </si>
  <si>
    <t>2.2.11.   </t>
  </si>
  <si>
    <t>2.2.12.   </t>
  </si>
  <si>
    <t>2.2.13.   </t>
  </si>
  <si>
    <t>2.2.14.   </t>
  </si>
  <si>
    <t>2.2.15.   </t>
  </si>
  <si>
    <t>2.2.16.   </t>
  </si>
  <si>
    <t>2.2.17.   </t>
  </si>
  <si>
    <t>2.3.    </t>
  </si>
  <si>
    <t>2.3.1.       </t>
  </si>
  <si>
    <t>2.3.1.1.                        </t>
  </si>
  <si>
    <t>2.3.1.2.                        </t>
  </si>
  <si>
    <t>2.3.1.3.                        </t>
  </si>
  <si>
    <t>2.3.1.4.                        </t>
  </si>
  <si>
    <t>2.3.1.5.                        </t>
  </si>
  <si>
    <t>2.3.1.8.                        </t>
  </si>
  <si>
    <t>2.3.1.9.                        </t>
  </si>
  <si>
    <t>2.3.1.10.                    </t>
  </si>
  <si>
    <t>2.3.1.11.                    </t>
  </si>
  <si>
    <t>2.3.1.12.                    </t>
  </si>
  <si>
    <t>2.3.1.13.                    </t>
  </si>
  <si>
    <t>2.3.2.       </t>
  </si>
  <si>
    <t>2.3.3.       </t>
  </si>
  <si>
    <t>2.4.             </t>
  </si>
  <si>
    <t>2.4.1.       </t>
  </si>
  <si>
    <t>2.4.1.1.                        </t>
  </si>
  <si>
    <t>2.4.1.2.                        </t>
  </si>
  <si>
    <t>2.4.1.3.                        </t>
  </si>
  <si>
    <t>2.4.1.4.                        </t>
  </si>
  <si>
    <t>2.4.1.5.                        </t>
  </si>
  <si>
    <t>2.4.1.6.                        </t>
  </si>
  <si>
    <t>2.4.1.7.                        </t>
  </si>
  <si>
    <t>2.4.1.8.                        </t>
  </si>
  <si>
    <t>2.4.1.9.                        </t>
  </si>
  <si>
    <t>2.4.1.10.                    </t>
  </si>
  <si>
    <t>2.4.1.11.                    </t>
  </si>
  <si>
    <t>2.4.1.12.                    </t>
  </si>
  <si>
    <t>2.4.1.13.                    </t>
  </si>
  <si>
    <t>2.4.1.14.                    </t>
  </si>
  <si>
    <t>2.4.1.15.                    </t>
  </si>
  <si>
    <t>2.4.1.16.                    </t>
  </si>
  <si>
    <t>2.4.1.17.                    </t>
  </si>
  <si>
    <t>2.4.1.18.                    </t>
  </si>
  <si>
    <t>2.4.1.19.                    </t>
  </si>
  <si>
    <t>2.4.1.20.                    </t>
  </si>
  <si>
    <t>2.4.1.21.                    </t>
  </si>
  <si>
    <t>2.4.1.22.                    </t>
  </si>
  <si>
    <t>2.4.1.23.                    </t>
  </si>
  <si>
    <t>2.4.1.24.                    </t>
  </si>
  <si>
    <t>2.4.1.25.                    </t>
  </si>
  <si>
    <t>2.4.1.26.                    </t>
  </si>
  <si>
    <t>2.4.1.27.                    </t>
  </si>
  <si>
    <t>2.4.1.28.                    </t>
  </si>
  <si>
    <t>2.4.1.29.                    </t>
  </si>
  <si>
    <t>2.4.1.30.                    </t>
  </si>
  <si>
    <t>2.4.1.31.                    </t>
  </si>
  <si>
    <t>2.4.1.32.                    </t>
  </si>
  <si>
    <t>2.4.1.33.                    </t>
  </si>
  <si>
    <t>2.4.1.34.                    </t>
  </si>
  <si>
    <t>2.4.1.35.                    </t>
  </si>
  <si>
    <t>2.4.1.36.                    </t>
  </si>
  <si>
    <t>2.4.1.37.                    </t>
  </si>
  <si>
    <t>2.4.1.38.                    </t>
  </si>
  <si>
    <t>2.4.1.39.                    </t>
  </si>
  <si>
    <t>2.4.1.40.                    </t>
  </si>
  <si>
    <t>2.4.1.41.                    </t>
  </si>
  <si>
    <t>2.4.1.42.                    </t>
  </si>
  <si>
    <t>2.4.1.43.                    </t>
  </si>
  <si>
    <t>2.4.1.44.                    </t>
  </si>
  <si>
    <t>2.4.1.45.                    </t>
  </si>
  <si>
    <t>2.4.1.46.                    </t>
  </si>
  <si>
    <t>2.4.1.47.                    </t>
  </si>
  <si>
    <t>2.4.1.48.                    </t>
  </si>
  <si>
    <t>2.4.1.49.                    </t>
  </si>
  <si>
    <t>2.4.1.50.                    </t>
  </si>
  <si>
    <t>2.4.1.51.                    </t>
  </si>
  <si>
    <t>2.4.2.       </t>
  </si>
  <si>
    <t>2.5.             </t>
  </si>
  <si>
    <t>2.5.1.       </t>
  </si>
  <si>
    <t>2.5.2.       </t>
  </si>
  <si>
    <t>4.                   </t>
  </si>
  <si>
    <t>4.1.             </t>
  </si>
  <si>
    <t>4.1.1.       </t>
  </si>
  <si>
    <t>4.1.2.       </t>
  </si>
  <si>
    <t>4.1.3.       </t>
  </si>
  <si>
    <t>4.1.4.       </t>
  </si>
  <si>
    <t>4.1.5.       </t>
  </si>
  <si>
    <t>4.1.6.       </t>
  </si>
  <si>
    <t>4.1.7.       </t>
  </si>
  <si>
    <t>4.1.8.       </t>
  </si>
  <si>
    <t>4.1.9.       </t>
  </si>
  <si>
    <t>4.1.10.   </t>
  </si>
  <si>
    <t>4.1.11.   </t>
  </si>
  <si>
    <t>4.1.12.   </t>
  </si>
  <si>
    <t>4.1.13.   </t>
  </si>
  <si>
    <t>4.1.14.   </t>
  </si>
  <si>
    <t>4.1.15.   </t>
  </si>
  <si>
    <t>4.1.16.   </t>
  </si>
  <si>
    <t>4.1.17.   </t>
  </si>
  <si>
    <t>4.1.18.   </t>
  </si>
  <si>
    <t>4.1.19.   </t>
  </si>
  <si>
    <t>4.1.20.   </t>
  </si>
  <si>
    <t>4.1.21.   </t>
  </si>
  <si>
    <t>4.1.22.   </t>
  </si>
  <si>
    <t>4.1.23.   </t>
  </si>
  <si>
    <t>4.1.24.   </t>
  </si>
  <si>
    <t>4.1.25.   </t>
  </si>
  <si>
    <t>4.1.26.   </t>
  </si>
  <si>
    <t>4.1.27.   </t>
  </si>
  <si>
    <t>4.1.28.   </t>
  </si>
  <si>
    <t>4.1.29.   </t>
  </si>
  <si>
    <t>4.1.30.   </t>
  </si>
  <si>
    <t>4.1.31.   </t>
  </si>
  <si>
    <t>4.1.32.   </t>
  </si>
  <si>
    <t>4.1.33.   </t>
  </si>
  <si>
    <t>4.1.34.   </t>
  </si>
  <si>
    <t>4.1.35.   </t>
  </si>
  <si>
    <t>4.1.36.   </t>
  </si>
  <si>
    <t>4.1.37.   </t>
  </si>
  <si>
    <t>4.1.38.   </t>
  </si>
  <si>
    <t>4.1.39.   </t>
  </si>
  <si>
    <t>4.2.             </t>
  </si>
  <si>
    <t>4.2.1.       </t>
  </si>
  <si>
    <t>4.2.2.       </t>
  </si>
  <si>
    <t>4.2.3.       </t>
  </si>
  <si>
    <t>4.2.4.       </t>
  </si>
  <si>
    <t>4.2.5.       </t>
  </si>
  <si>
    <t>4.2.6.       </t>
  </si>
  <si>
    <t>4.2.7.       </t>
  </si>
  <si>
    <t>4.2.8.       </t>
  </si>
  <si>
    <t>4.2.9.       </t>
  </si>
  <si>
    <t>4.2.10.   </t>
  </si>
  <si>
    <t>4.2.11.   </t>
  </si>
  <si>
    <t>4.2.12.   </t>
  </si>
  <si>
    <t>4.2.13.   </t>
  </si>
  <si>
    <t>4.2.14.   </t>
  </si>
  <si>
    <t>4.2.15.   </t>
  </si>
  <si>
    <t>4.2.16.   </t>
  </si>
  <si>
    <t>4.2.17.   </t>
  </si>
  <si>
    <t>4.3.             </t>
  </si>
  <si>
    <t>4.3.1.       </t>
  </si>
  <si>
    <t>4.3.1.2.                        </t>
  </si>
  <si>
    <t>4.3.1.3.                        </t>
  </si>
  <si>
    <t>4.3.1.4.                        </t>
  </si>
  <si>
    <t>4.3.1.5.                        </t>
  </si>
  <si>
    <t>4.3.1.6.                        </t>
  </si>
  <si>
    <t>4.3.1.9.                        </t>
  </si>
  <si>
    <t>4.3.1.10.                    </t>
  </si>
  <si>
    <t>4.3.1.11.                    </t>
  </si>
  <si>
    <t>4.3.1.12.                    </t>
  </si>
  <si>
    <t>4.3.1.13.                    </t>
  </si>
  <si>
    <t>4.3.2.       </t>
  </si>
  <si>
    <t>4.3.3.       </t>
  </si>
  <si>
    <t>4.4.             </t>
  </si>
  <si>
    <t>4.4.1.       </t>
  </si>
  <si>
    <t>4.4.1.1.                        </t>
  </si>
  <si>
    <t>4.5.1.       </t>
  </si>
  <si>
    <t>4.5.2.       </t>
  </si>
  <si>
    <t>4.5.2.1.                        </t>
  </si>
  <si>
    <t>5.                   </t>
  </si>
  <si>
    <t>5.1.             </t>
  </si>
  <si>
    <t>5.1.1.       </t>
  </si>
  <si>
    <t>5.1.2.       </t>
  </si>
  <si>
    <t>5.1.3.       </t>
  </si>
  <si>
    <t>5.1.4.       </t>
  </si>
  <si>
    <t>5.1.5.       </t>
  </si>
  <si>
    <t>5.1.6.       </t>
  </si>
  <si>
    <t>5.1.7.       </t>
  </si>
  <si>
    <t>5.1.8.       </t>
  </si>
  <si>
    <t>5.1.9.       </t>
  </si>
  <si>
    <t>5.1.10.   </t>
  </si>
  <si>
    <t>5.1.11.   </t>
  </si>
  <si>
    <t>5.1.12.   </t>
  </si>
  <si>
    <t>5.1.13.   </t>
  </si>
  <si>
    <t>5.1.14.   </t>
  </si>
  <si>
    <t>5.1.15.   </t>
  </si>
  <si>
    <t>5.1.16.   </t>
  </si>
  <si>
    <t>5.1.17.   </t>
  </si>
  <si>
    <t>5.1.18.   </t>
  </si>
  <si>
    <t>5.1.19.   </t>
  </si>
  <si>
    <t>5.1.20.   </t>
  </si>
  <si>
    <t>5.1.21.   </t>
  </si>
  <si>
    <t>5.1.22.   </t>
  </si>
  <si>
    <t>5.1.23.   </t>
  </si>
  <si>
    <t>5.1.24.   </t>
  </si>
  <si>
    <t>5.1.25.   </t>
  </si>
  <si>
    <t>5.1.26.   </t>
  </si>
  <si>
    <t>5.1.27.   </t>
  </si>
  <si>
    <t>5.1.28.   </t>
  </si>
  <si>
    <t>5.1.29.   </t>
  </si>
  <si>
    <t>5.1.30.   </t>
  </si>
  <si>
    <t>5.1.31.   </t>
  </si>
  <si>
    <t>5.1.32.   </t>
  </si>
  <si>
    <t>5.1.33.   </t>
  </si>
  <si>
    <t>5.1.34.   </t>
  </si>
  <si>
    <t>5.1.35.   </t>
  </si>
  <si>
    <t>5.1.36.   </t>
  </si>
  <si>
    <t>5.1.37.   </t>
  </si>
  <si>
    <t>5.1.38.   </t>
  </si>
  <si>
    <t>5.1.39.   </t>
  </si>
  <si>
    <t>5.2.             </t>
  </si>
  <si>
    <t>5.2.1.       </t>
  </si>
  <si>
    <t>5.2.2.       </t>
  </si>
  <si>
    <t>5.2.3.       </t>
  </si>
  <si>
    <t>5.2.4.       </t>
  </si>
  <si>
    <t>5.2.5.       </t>
  </si>
  <si>
    <t>5.2.6.       </t>
  </si>
  <si>
    <t>5.2.7.       </t>
  </si>
  <si>
    <t>5.2.8.       </t>
  </si>
  <si>
    <t>5.2.9.       </t>
  </si>
  <si>
    <t>5.2.10.   </t>
  </si>
  <si>
    <t>5.2.11.   </t>
  </si>
  <si>
    <t>5.2.12.   </t>
  </si>
  <si>
    <t>5.2.13.   </t>
  </si>
  <si>
    <t>5.2.14.   </t>
  </si>
  <si>
    <t>5.2.15.   </t>
  </si>
  <si>
    <t>5.2.16.   </t>
  </si>
  <si>
    <t>5.2.17.   </t>
  </si>
  <si>
    <t>5.3.             </t>
  </si>
  <si>
    <t>5.3.1.       </t>
  </si>
  <si>
    <t>5.3.1.4.                        </t>
  </si>
  <si>
    <t>5.3.1.5.                        </t>
  </si>
  <si>
    <t>5.3.1.6.                        </t>
  </si>
  <si>
    <t>5.3.1.9.                        </t>
  </si>
  <si>
    <t>5.3.1.10.                    </t>
  </si>
  <si>
    <t>5.3.1.11.                    </t>
  </si>
  <si>
    <t>5.3.1.12.                    </t>
  </si>
  <si>
    <t>5.3.1.13.                    </t>
  </si>
  <si>
    <t>5.3.2.       </t>
  </si>
  <si>
    <t>5.3.3.       </t>
  </si>
  <si>
    <t>5.4.             </t>
  </si>
  <si>
    <t>5.4.1.       </t>
  </si>
  <si>
    <t>5.4.1.1.                        </t>
  </si>
  <si>
    <t>5.4.2.       </t>
  </si>
  <si>
    <t>5.5.             </t>
  </si>
  <si>
    <t>5.5.1.       </t>
  </si>
  <si>
    <t>5.5.2.       </t>
  </si>
  <si>
    <t>5.5.2.1.                        </t>
  </si>
  <si>
    <t>отчетный  2015 год</t>
  </si>
  <si>
    <t>очередной 2017 год</t>
  </si>
  <si>
    <t>текущий 
 2016 год</t>
  </si>
  <si>
    <t xml:space="preserve">
2018</t>
  </si>
  <si>
    <t xml:space="preserve">
2019</t>
  </si>
  <si>
    <t>х</t>
  </si>
  <si>
    <t>Правовое основание финансового обеспечения и расходования средств                                                                            (нормативные правовые акт, договоры, соглашения)</t>
  </si>
  <si>
    <t>1.3.3.1.  </t>
  </si>
  <si>
    <t>1.4.1.2.  </t>
  </si>
  <si>
    <t>1.4.2.2.    </t>
  </si>
  <si>
    <t>1.5.3.1.    </t>
  </si>
  <si>
    <t>1.5.4.1.1.  </t>
  </si>
  <si>
    <t>1.5.4.2.1.</t>
  </si>
  <si>
    <t>1.5.4.2.2. </t>
  </si>
  <si>
    <t>2.3.1.6.   </t>
  </si>
  <si>
    <t>2.3.1.7. </t>
  </si>
  <si>
    <t>2.3.1.14. </t>
  </si>
  <si>
    <t>2.3.2.1.  </t>
  </si>
  <si>
    <t>2.3.3.1. </t>
  </si>
  <si>
    <t>2.4.2.1.    </t>
  </si>
  <si>
    <t>2.5.2.1.    </t>
  </si>
  <si>
    <t>4.3.1.1.     </t>
  </si>
  <si>
    <t>4.3.1.8.    </t>
  </si>
  <si>
    <t>4.3.1.7.</t>
  </si>
  <si>
    <t>4.3.1.14.  </t>
  </si>
  <si>
    <t>4.3.2.1.   </t>
  </si>
  <si>
    <t>4.4.2.    </t>
  </si>
  <si>
    <t>4.4.2.1.  </t>
  </si>
  <si>
    <t>4.5.    </t>
  </si>
  <si>
    <t>4.5.1.2.1.  </t>
  </si>
  <si>
    <t>5.3.1.1.    </t>
  </si>
  <si>
    <t>5.3.1.7.</t>
  </si>
  <si>
    <t>5.3.1.8.   </t>
  </si>
  <si>
    <t>5.3.2.1. </t>
  </si>
  <si>
    <t>5.3.3.1.  </t>
  </si>
  <si>
    <t>5.4.2.1.  </t>
  </si>
  <si>
    <t>5.5.1.2.1.  </t>
  </si>
  <si>
    <t>5.5.2.1.1. </t>
  </si>
  <si>
    <t>5.5.2.2.1.</t>
  </si>
  <si>
    <t>Субвенции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 за счет средств областного бюджета</t>
  </si>
  <si>
    <t xml:space="preserve">Субвенции на исполнение полномочий в сфере общего образования в муниципальных дошкольных образовательных организациях </t>
  </si>
  <si>
    <t xml:space="preserve">Субвенции на исполнение полномочий по финансовому обеспечению получения дошкольного образования  в частных дошкольных образовательных организациях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t>
  </si>
  <si>
    <t>Субвенции на осуществление полномочий по созданию и организации деятельности муниципальных комиссий по  делам несовершеннолетних и защите их прав</t>
  </si>
  <si>
    <t xml:space="preserve">Субвенции на осуществление полномочий по поддержке сельскохозяйственного производства </t>
  </si>
  <si>
    <t>Субвенции на осуществление полномочий по организационно-техническому и информационно-методическому сопровождению аттестации педагогических работников муниципальных и частных организаций, осуществляющих образовательную деятельность, с целью установления соответствия уровня квалификации требованиям, предъявляемым к первой квалификационной категории</t>
  </si>
  <si>
    <t xml:space="preserve">Субвенции на осуществление полномочий по организации и осуществлению деятельности по опеке и попечительству в отношении несовершеннолетних граждан </t>
  </si>
  <si>
    <t>Субвенции на исполнение полномочий в сфере общего образования в муниципальных общеобразовательных организациях</t>
  </si>
  <si>
    <t>Субвенции бюджету городского округа город Нижний Новгород на осуществление полномочий в области социальной поддержки и социального обслуживания семей, имеющих детей</t>
  </si>
  <si>
    <t xml:space="preserve">Субвенции на осуществление выплаты компенсации части родительской платы за присмотр и уход за ребенком в государственных и муниципальных дошкольных образовательных организациях, частных образовательных организациях, реализующих образовательную программу дошкольного образования, в том числе обеспечение организации выплаты компенсации части родительской платы </t>
  </si>
  <si>
    <t xml:space="preserve">Субвенции на осуществление органами местного самоуправления муниципальных районов полномочий органов государственной власти Нижегородской области по расчету и предоставлению дотаций бюджетам поселений </t>
  </si>
  <si>
    <t xml:space="preserve">Субвенции на возмещение части процентной ставки по инвестиционным  кредитам (займам) на развитие растениеводства, переработки и развития инфраструктуры и логистического обеспечения рынков продукции растениеводства за счет средств областного бюджета </t>
  </si>
  <si>
    <t>Субвенции на возмещение части затрат на приобретение элитных семян за счет средств областного бюджета</t>
  </si>
  <si>
    <t>Субвенции на исполнение полномочий по финансовому обеспечению получения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</si>
  <si>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 xml:space="preserve">Субвенции на поддержку племенного животноводства за счет средств областного бюджета  </t>
  </si>
  <si>
    <t>Субвенции на возмещение части процентной ставки по долгосрочным, среднесрочным и краткосрочным кредитам, взятым малыми формами хозяйствования, за счет средств областного бюджета</t>
  </si>
  <si>
    <t xml:space="preserve">Субвенции на поддержку племенного крупного рогатого скота мясного направления за счет средств областного бюджета </t>
  </si>
  <si>
    <t>Субвенции на осуществление выплат на возмещение части расходов по приобретению путевок в детские санатории, санаторно-оздоровительные центры (лагеря) круглогодичного действия и иные организации, осуществляющие санаторно-курортное лечение детей в соответствии с имеющейся лицензией, иные организации, осуществляющие санаторно-курортную помощь детям в соответствии с имеющейся лицензией, расположенные на территории Российской Федерации</t>
  </si>
  <si>
    <t>Субвенции на стабилизацию и увеличение поголовья крупного рогатого скота за счет средств областного бюджета</t>
  </si>
  <si>
    <t xml:space="preserve">Субвенции для финансового обеспечения стимулирования производства сельскохозяйственной продукции гражданами, ведущими личное подсобное хозяйство, за счет средств областного бюджета </t>
  </si>
  <si>
    <t>Субвенции на осуществление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обеспечения безопасности сибиреязвенных скотомогильников</t>
  </si>
  <si>
    <t xml:space="preserve">Субвенции на осуществление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регулирования численности безнадзорных животных </t>
  </si>
  <si>
    <t>Субвенции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 за счет средств областного бюджета</t>
  </si>
  <si>
    <t xml:space="preserve">Субвенции на реализацию экономически значимой программы "Развитие мясного скотоводства в Нижегородской области на 2015-2017 годы" за счет средств областного бюджета </t>
  </si>
  <si>
    <t>Субвенции на проведение ремонта жилых помещений, собственниками которых являются дети-сироты и дети, оставшиеся без попечения родителей, а также лица из числа детей-сирот и детей, оставшихся без попечения родителей, либо жилых помещений государственного жилищного фонда, право пользования которыми за ними сохранено, в целях обеспечения надлежащего санитарного и технического состояния этих жилых помещений</t>
  </si>
  <si>
    <t>Субвенция на возмещение части процентной ставки по инвестиционным кредитам (займам) на развитие животноводства, переработки и развития инфраструктуры и логистического обеспечения рынков продукции животноводства за счет средств областного бюджета</t>
  </si>
  <si>
    <t>Субвенция на оказание несвязанной поддержки сельскохозяйственным товаропроизводителям в области растениеводства за счет средств областного бюджета</t>
  </si>
  <si>
    <t>Субвенции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за счет средств областного бюджета</t>
  </si>
  <si>
    <t xml:space="preserve">Субвенции на возмещение части затрат на приобретение зерноуборочных и кормоуборочных комбайнов отечественного производства за счет средств областного бюджета </t>
  </si>
  <si>
    <t>Субвенции на возмещение части процентной ставки по инвестиционным кредитам на строительство и реконструкцию объектов мясного скотоводства за счет средств областного бюджета</t>
  </si>
  <si>
    <t>Субвенции на возмещение части процентной ставки по инвестиционным кредитам (займам) на строительство и реконструкцию объектов для молочного скотоводства за счет средств областного бюджета</t>
  </si>
  <si>
    <t>Субвенции на возмещение части затрат сельскохозяйственных товаропроизводителей на 1 килограмм реализованного и (или) отгруженного на собственную переработку молока за счет средств областного бюджета</t>
  </si>
  <si>
    <t xml:space="preserve">Субвенции на обеспечение поселений, входящих в состав муниципальных районов Нижегородской области, субвенциями из областного фонда компенсаций на осуществление государственных полномочий Российской Федерации по первичному воинскому учету на территориях, где отсутствуют военные комиссариаты  </t>
  </si>
  <si>
    <t>Субвенции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за счет остатков средств федерального бюджета</t>
  </si>
  <si>
    <t>Субвенции на возмещение части процентной ставки по инвестиционным кредитам (займам) на строительство и реконструкцию объектов для молочного скотоводства за счет средств федерального бюджета</t>
  </si>
  <si>
    <t>Субвенции на реализацию экономически значимой программы "Развитие мясного скотоводства в Нижегородской области на 2015-2017 годы" за счет средств федерального бюджета</t>
  </si>
  <si>
    <t>Субвенции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 за счет средств федерального бюджета</t>
  </si>
  <si>
    <t>Субвенции на поддержку племенного крупного рогатого скота мясного направления за счет средств федерального бюджета</t>
  </si>
  <si>
    <t xml:space="preserve">Субвенции на возмещение части процентной ставки по долгосрочным, среднесрочным и краткосрочным кредитам, взятым малыми формами хозяйствования, за счет средств федерального бюджета </t>
  </si>
  <si>
    <t>Субвенции на возмещение части процентной ставки по инвестиционным кредитам (займам) на развитие животноводства, переработки и развития инфраструктуры и логистического обеспечения рынков продукции животноводства за счет средств федерального бюджета</t>
  </si>
  <si>
    <t>Субвенции на возмещение части процентной ставки по инвестиционным кредитам на строительство и реконструкцию объектов мясного скотоводства за счет средств федерального бюджета</t>
  </si>
  <si>
    <t>Субвенции на возмещение части затрат на приобретение элитных семян за счет средств федерального бюджета</t>
  </si>
  <si>
    <t>Субвенции на поддержку племенного животноводства за счет средств федерального бюджета</t>
  </si>
  <si>
    <t xml:space="preserve">Субвенции на обеспечение жильем отдельных категорий граждан, установленных федеральными законами от 12 января 1995 года №5-ФЗ «О ветеранах» и от 24 ноября 1995 года №181-ФЗ «О социальной защите инвалидов в Российской Федерации» </t>
  </si>
  <si>
    <t>Субвенции на обеспечение жильем отдельных категорий граждан, установленных Федеральным законом от 12 января 1995 года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1941-1945 годов"</t>
  </si>
  <si>
    <t>Субвенции на реализацию переданных исполнительно-распорядительным органам муниципальных образований Нижегородской области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</si>
  <si>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Субвенции на оказание несвязанной поддержки сельскохозяйственным товаропроизводителям в области растениеводства за счет средств федерального бюджета</t>
  </si>
  <si>
    <t>Субвенции на возмещение части процентной ставки по инвестиционным кредитам (займам) на развитие растениеводства, переработки и развития инфраструктуры и логистического обеспечения рынков продукции растениеводства за счет средств федерального бюджета</t>
  </si>
  <si>
    <t>Субвенции на 1 килограмм реализованного и (или) отгруженного на собственную переработку молока за счет средств федерального бюджета</t>
  </si>
  <si>
    <t>Субвенции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за счет средств федерального бюджета</t>
  </si>
  <si>
    <t xml:space="preserve">Субвенция бюджету городского округа город Нижний Новгород на осуществление полномочий по определению перечня должностных лиц органов местного самоуправления, уполномоченных составлять протоколы об административных правонарушениях, и по созданию административных комиссий       </t>
  </si>
  <si>
    <t>1.3.2.1.    </t>
  </si>
  <si>
    <t>4.5.1.1.   </t>
  </si>
  <si>
    <t>1.3.1.1.  </t>
  </si>
  <si>
    <t>1.3.1.2.     </t>
  </si>
  <si>
    <t>1.3.1.6.</t>
  </si>
  <si>
    <t>1.3.1.12. </t>
  </si>
  <si>
    <t>4.5.2.2.99</t>
  </si>
  <si>
    <t>4.5.2.2.1.</t>
  </si>
  <si>
    <t>4.5.2.2. </t>
  </si>
  <si>
    <t>4.5.2.1.1. </t>
  </si>
  <si>
    <t>4.3.3.1.   </t>
  </si>
  <si>
    <r>
      <t xml:space="preserve">владение, пользование и распоряжение имуществом, находящимся в муниципальной собственности </t>
    </r>
    <r>
      <rPr>
        <sz val="10"/>
        <rFont val="Times New Roman"/>
        <family val="1"/>
      </rPr>
      <t xml:space="preserve">городского </t>
    </r>
    <r>
      <rPr>
        <sz val="10"/>
        <color indexed="8"/>
        <rFont val="Times New Roman"/>
        <family val="1"/>
      </rPr>
      <t>поселения</t>
    </r>
  </si>
  <si>
    <r>
      <t xml:space="preserve">организация в границах </t>
    </r>
    <r>
      <rPr>
        <sz val="10"/>
        <rFont val="Times New Roman"/>
        <family val="1"/>
      </rPr>
      <t>городского</t>
    </r>
    <r>
      <rPr>
        <sz val="10"/>
        <color indexed="8"/>
        <rFont val="Times New Roman"/>
        <family val="1"/>
      </rPr>
      <t xml:space="preserve">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r>
  </si>
  <si>
    <r>
      <t xml:space="preserve">дорожная деятельность в отношении автомобильных дорог местного значения в границах населенных пунктов </t>
    </r>
    <r>
      <rPr>
        <sz val="10"/>
        <rFont val="Times New Roman"/>
        <family val="1"/>
      </rPr>
      <t xml:space="preserve">городского </t>
    </r>
    <r>
      <rPr>
        <sz val="10"/>
        <color indexed="8"/>
        <rFont val="Times New Roman"/>
        <family val="1"/>
      </rPr>
      <t xml:space="preserve">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t>
    </r>
    <r>
      <rPr>
        <sz val="10"/>
        <rFont val="Times New Roman"/>
        <family val="1"/>
      </rPr>
      <t xml:space="preserve">городского </t>
    </r>
    <r>
      <rPr>
        <sz val="10"/>
        <color indexed="8"/>
        <rFont val="Times New Roman"/>
        <family val="1"/>
      </rPr>
      <t>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r>
  </si>
  <si>
    <r>
      <t xml:space="preserve">обеспечение проживающих в </t>
    </r>
    <r>
      <rPr>
        <sz val="10"/>
        <rFont val="Times New Roman"/>
        <family val="1"/>
      </rPr>
      <t xml:space="preserve">городского </t>
    </r>
    <r>
      <rPr>
        <sz val="10"/>
        <color indexed="8"/>
        <rFont val="Times New Roman"/>
        <family val="1"/>
      </rPr>
      <t>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r>
  </si>
  <si>
    <r>
      <t xml:space="preserve">создание условий для предоставления транспортных услуг населению и организация транспортного обслуживания населения в границах </t>
    </r>
    <r>
      <rPr>
        <sz val="10"/>
        <rFont val="Times New Roman"/>
        <family val="1"/>
      </rPr>
      <t xml:space="preserve">городского </t>
    </r>
    <r>
      <rPr>
        <sz val="10"/>
        <color indexed="8"/>
        <rFont val="Times New Roman"/>
        <family val="1"/>
      </rPr>
      <t>поселения</t>
    </r>
  </si>
  <si>
    <r>
      <t xml:space="preserve">участие в профилактике терроризма и экстремизма, а также в минимизации и (или) ликвидации последствий проявлений терроризма и экстремизма в границах </t>
    </r>
    <r>
      <rPr>
        <sz val="10"/>
        <rFont val="Times New Roman"/>
        <family val="1"/>
      </rPr>
      <t xml:space="preserve">городского </t>
    </r>
    <r>
      <rPr>
        <sz val="10"/>
        <color indexed="8"/>
        <rFont val="Times New Roman"/>
        <family val="1"/>
      </rPr>
      <t>поселения</t>
    </r>
  </si>
  <si>
    <r>
      <t xml:space="preserve">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t>
    </r>
    <r>
      <rPr>
        <sz val="10"/>
        <rFont val="Times New Roman"/>
        <family val="1"/>
      </rPr>
      <t xml:space="preserve">городского </t>
    </r>
    <r>
      <rPr>
        <sz val="10"/>
        <color indexed="8"/>
        <rFont val="Times New Roman"/>
        <family val="1"/>
      </rPr>
      <t>поселения, социальную и культурную адаптацию мигрантов, профилактику межнациональных (межэтнических) конфликтов</t>
    </r>
  </si>
  <si>
    <r>
      <t xml:space="preserve">участие в предупреждении и ликвидации последствий чрезвычайных ситуаций в границах </t>
    </r>
    <r>
      <rPr>
        <sz val="10"/>
        <rFont val="Times New Roman"/>
        <family val="1"/>
      </rPr>
      <t xml:space="preserve">городского </t>
    </r>
    <r>
      <rPr>
        <sz val="10"/>
        <color indexed="8"/>
        <rFont val="Times New Roman"/>
        <family val="1"/>
      </rPr>
      <t>поселения</t>
    </r>
  </si>
  <si>
    <r>
      <t xml:space="preserve">обеспечение первичных мер пожарной безопасности в границах населенных пунктов </t>
    </r>
    <r>
      <rPr>
        <sz val="10"/>
        <rFont val="Times New Roman"/>
        <family val="1"/>
      </rPr>
      <t xml:space="preserve">городского </t>
    </r>
    <r>
      <rPr>
        <sz val="10"/>
        <color indexed="8"/>
        <rFont val="Times New Roman"/>
        <family val="1"/>
      </rPr>
      <t>поселения</t>
    </r>
  </si>
  <si>
    <r>
      <t xml:space="preserve">создание условий для обеспечения жителей </t>
    </r>
    <r>
      <rPr>
        <sz val="10"/>
        <rFont val="Times New Roman"/>
        <family val="1"/>
      </rPr>
      <t xml:space="preserve">городского </t>
    </r>
    <r>
      <rPr>
        <sz val="10"/>
        <color indexed="8"/>
        <rFont val="Times New Roman"/>
        <family val="1"/>
      </rPr>
      <t>поселения услугами связи, общественного питания, торговли и бытового обслуживания</t>
    </r>
  </si>
  <si>
    <r>
      <t xml:space="preserve">организация библиотечного обслуживания населения, комплектование и обеспечение сохранности библиотечных фондов библиотек </t>
    </r>
    <r>
      <rPr>
        <sz val="10"/>
        <rFont val="Times New Roman"/>
        <family val="1"/>
      </rPr>
      <t xml:space="preserve">городского </t>
    </r>
    <r>
      <rPr>
        <sz val="10"/>
        <color indexed="8"/>
        <rFont val="Times New Roman"/>
        <family val="1"/>
      </rPr>
      <t>поселения</t>
    </r>
  </si>
  <si>
    <r>
      <t xml:space="preserve">создание условий для организации досуга и обеспечения жителей </t>
    </r>
    <r>
      <rPr>
        <sz val="10"/>
        <rFont val="Times New Roman"/>
        <family val="1"/>
      </rPr>
      <t xml:space="preserve">городского </t>
    </r>
    <r>
      <rPr>
        <sz val="10"/>
        <color indexed="8"/>
        <rFont val="Times New Roman"/>
        <family val="1"/>
      </rPr>
      <t>поселения услугами организаций культуры</t>
    </r>
  </si>
  <si>
    <r>
      <t xml:space="preserve">сохранение, использование и популяризация объектов культурного наследия (памятников истории и культуры), находящихся в собственности </t>
    </r>
    <r>
      <rPr>
        <sz val="10"/>
        <rFont val="Times New Roman"/>
        <family val="1"/>
      </rPr>
      <t xml:space="preserve">городского </t>
    </r>
    <r>
      <rPr>
        <sz val="10"/>
        <color indexed="8"/>
        <rFont val="Times New Roman"/>
        <family val="1"/>
      </rPr>
      <t xml:space="preserve">поселения, охрана объектов культурного наследия (памятников истории и культуры) местного (муниципального) значения, расположенных на территории </t>
    </r>
    <r>
      <rPr>
        <sz val="10"/>
        <rFont val="Times New Roman"/>
        <family val="1"/>
      </rPr>
      <t xml:space="preserve">городского </t>
    </r>
    <r>
      <rPr>
        <sz val="10"/>
        <color indexed="8"/>
        <rFont val="Times New Roman"/>
        <family val="1"/>
      </rPr>
      <t>поселения</t>
    </r>
  </si>
  <si>
    <r>
      <t xml:space="preserve">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t>
    </r>
    <r>
      <rPr>
        <sz val="10"/>
        <rFont val="Times New Roman"/>
        <family val="1"/>
      </rPr>
      <t>городского</t>
    </r>
    <r>
      <rPr>
        <sz val="10"/>
        <color indexed="8"/>
        <rFont val="Times New Roman"/>
        <family val="1"/>
      </rPr>
      <t xml:space="preserve"> поселении</t>
    </r>
  </si>
  <si>
    <r>
      <t xml:space="preserve">обеспечение условий для развития на территории </t>
    </r>
    <r>
      <rPr>
        <sz val="10"/>
        <rFont val="Times New Roman"/>
        <family val="1"/>
      </rPr>
      <t>городского</t>
    </r>
    <r>
      <rPr>
        <sz val="10"/>
        <color indexed="8"/>
        <rFont val="Times New Roman"/>
        <family val="1"/>
      </rPr>
      <t xml:space="preserve">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t>
    </r>
    <r>
      <rPr>
        <sz val="10"/>
        <rFont val="Times New Roman"/>
        <family val="1"/>
      </rPr>
      <t xml:space="preserve">городского </t>
    </r>
    <r>
      <rPr>
        <sz val="10"/>
        <color indexed="8"/>
        <rFont val="Times New Roman"/>
        <family val="1"/>
      </rPr>
      <t>поселения</t>
    </r>
  </si>
  <si>
    <r>
      <t>создание условий для массового отдыха жителей</t>
    </r>
    <r>
      <rPr>
        <sz val="10"/>
        <rFont val="Times New Roman"/>
        <family val="1"/>
      </rPr>
      <t xml:space="preserve"> городского</t>
    </r>
    <r>
      <rPr>
        <sz val="10"/>
        <color indexed="8"/>
        <rFont val="Times New Roman"/>
        <family val="1"/>
      </rPr>
      <t xml:space="preserve">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r>
  </si>
  <si>
    <r>
      <t xml:space="preserve">формирование архивных фондов </t>
    </r>
    <r>
      <rPr>
        <sz val="10"/>
        <rFont val="Times New Roman"/>
        <family val="1"/>
      </rPr>
      <t xml:space="preserve">городского </t>
    </r>
    <r>
      <rPr>
        <sz val="10"/>
        <color indexed="8"/>
        <rFont val="Times New Roman"/>
        <family val="1"/>
      </rPr>
      <t>поселения</t>
    </r>
  </si>
  <si>
    <r>
      <t xml:space="preserve">утверждение правил благоустройства территории </t>
    </r>
    <r>
      <rPr>
        <sz val="10"/>
        <rFont val="Times New Roman"/>
        <family val="1"/>
      </rPr>
      <t xml:space="preserve">городского </t>
    </r>
    <r>
      <rPr>
        <sz val="10"/>
        <color indexed="8"/>
        <rFont val="Times New Roman"/>
        <family val="1"/>
      </rPr>
      <t xml:space="preserve">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t>
    </r>
    <r>
      <rPr>
        <sz val="10"/>
        <rFont val="Times New Roman"/>
        <family val="1"/>
      </rPr>
      <t xml:space="preserve">городского </t>
    </r>
    <r>
      <rPr>
        <sz val="10"/>
        <color indexed="8"/>
        <rFont val="Times New Roman"/>
        <family val="1"/>
      </rPr>
      <t xml:space="preserve">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t>
    </r>
    <r>
      <rPr>
        <sz val="10"/>
        <rFont val="Times New Roman"/>
        <family val="1"/>
      </rPr>
      <t xml:space="preserve">городского </t>
    </r>
    <r>
      <rPr>
        <sz val="10"/>
        <color indexed="8"/>
        <rFont val="Times New Roman"/>
        <family val="1"/>
      </rPr>
      <t>поселения</t>
    </r>
  </si>
  <si>
    <r>
      <t xml:space="preserve">утверждение генеральных планов </t>
    </r>
    <r>
      <rPr>
        <sz val="10"/>
        <rFont val="Times New Roman"/>
        <family val="1"/>
      </rPr>
      <t xml:space="preserve">городского </t>
    </r>
    <r>
      <rPr>
        <sz val="10"/>
        <color indexed="8"/>
        <rFont val="Times New Roman"/>
        <family val="1"/>
      </rPr>
      <t xml:space="preserve">поселения, правил землепользования и застройки, утверждение подготовленной на основе генеральных планов </t>
    </r>
    <r>
      <rPr>
        <sz val="10"/>
        <rFont val="Times New Roman"/>
        <family val="1"/>
      </rPr>
      <t>городского</t>
    </r>
    <r>
      <rPr>
        <sz val="10"/>
        <color indexed="8"/>
        <rFont val="Times New Roman"/>
        <family val="1"/>
      </rPr>
      <t xml:space="preserve">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t>
    </r>
    <r>
      <rPr>
        <sz val="10"/>
        <rFont val="Times New Roman"/>
        <family val="1"/>
      </rPr>
      <t xml:space="preserve">городского </t>
    </r>
    <r>
      <rPr>
        <sz val="10"/>
        <color indexed="8"/>
        <rFont val="Times New Roman"/>
        <family val="1"/>
      </rPr>
      <t xml:space="preserve">поселения, утверждение местных нормативов градостроительного проектирования </t>
    </r>
    <r>
      <rPr>
        <sz val="10"/>
        <rFont val="Times New Roman"/>
        <family val="1"/>
      </rPr>
      <t xml:space="preserve">городского </t>
    </r>
    <r>
      <rPr>
        <sz val="10"/>
        <color indexed="8"/>
        <rFont val="Times New Roman"/>
        <family val="1"/>
      </rPr>
      <t xml:space="preserve">поселений, резервирование земель и изъятие земельных участков в границах </t>
    </r>
    <r>
      <rPr>
        <sz val="10"/>
        <rFont val="Times New Roman"/>
        <family val="1"/>
      </rPr>
      <t xml:space="preserve">городского </t>
    </r>
    <r>
      <rPr>
        <sz val="10"/>
        <color indexed="8"/>
        <rFont val="Times New Roman"/>
        <family val="1"/>
      </rPr>
      <t xml:space="preserve">поселения для муниципальных нужд, осуществление муниципального земельного контроля в границах </t>
    </r>
    <r>
      <rPr>
        <sz val="10"/>
        <rFont val="Times New Roman"/>
        <family val="1"/>
      </rPr>
      <t xml:space="preserve">городского </t>
    </r>
    <r>
      <rPr>
        <sz val="10"/>
        <color indexed="8"/>
        <rFont val="Times New Roman"/>
        <family val="1"/>
      </rPr>
      <t>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r>
  </si>
  <si>
    <r>
      <t xml:space="preserve">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t>
    </r>
    <r>
      <rPr>
        <sz val="10"/>
        <rFont val="Times New Roman"/>
        <family val="1"/>
      </rPr>
      <t xml:space="preserve">городского </t>
    </r>
    <r>
      <rPr>
        <sz val="10"/>
        <color indexed="8"/>
        <rFont val="Times New Roman"/>
        <family val="1"/>
      </rPr>
      <t>поселения, изменение, аннулирование таких наименований, размещение информации в государственном адресном реестре</t>
    </r>
  </si>
  <si>
    <r>
      <t xml:space="preserve">организация и осуществление мероприятий по территориальной обороне и гражданской обороне, защите населения и территории </t>
    </r>
    <r>
      <rPr>
        <sz val="10"/>
        <rFont val="Times New Roman"/>
        <family val="1"/>
      </rPr>
      <t xml:space="preserve">городского </t>
    </r>
    <r>
      <rPr>
        <sz val="10"/>
        <color indexed="8"/>
        <rFont val="Times New Roman"/>
        <family val="1"/>
      </rPr>
      <t>поселения от чрезвычайных ситуаций природного и техногенного характера</t>
    </r>
  </si>
  <si>
    <r>
      <t xml:space="preserve">создание, содержание и организация деятельности аварийно-спасательных служб и (или) аварийно-спасательных формирований на территории </t>
    </r>
    <r>
      <rPr>
        <sz val="10"/>
        <rFont val="Times New Roman"/>
        <family val="1"/>
      </rPr>
      <t xml:space="preserve">городского </t>
    </r>
    <r>
      <rPr>
        <sz val="10"/>
        <color indexed="8"/>
        <rFont val="Times New Roman"/>
        <family val="1"/>
      </rPr>
      <t>поселения</t>
    </r>
  </si>
  <si>
    <r>
      <t xml:space="preserve">создание, развитие и обеспечение охраны лечебно-оздоровительных местностей и курортов местного значения на территории </t>
    </r>
    <r>
      <rPr>
        <sz val="10"/>
        <rFont val="Times New Roman"/>
        <family val="1"/>
      </rPr>
      <t xml:space="preserve">городского </t>
    </r>
    <r>
      <rPr>
        <sz val="10"/>
        <color indexed="8"/>
        <rFont val="Times New Roman"/>
        <family val="1"/>
      </rPr>
      <t>поселения, а также осуществление муниципального контроля в области использования и охраны особо охраняемых природных территорий местного значения</t>
    </r>
  </si>
  <si>
    <r>
      <t xml:space="preserve">организация и осуществление мероприятий по работе с детьми и молодежью в </t>
    </r>
    <r>
      <rPr>
        <sz val="10"/>
        <rFont val="Times New Roman"/>
        <family val="1"/>
      </rPr>
      <t xml:space="preserve">городском </t>
    </r>
    <r>
      <rPr>
        <sz val="10"/>
        <color indexed="8"/>
        <rFont val="Times New Roman"/>
        <family val="1"/>
      </rPr>
      <t>поселении</t>
    </r>
  </si>
  <si>
    <r>
      <t xml:space="preserve">предоставление помещения для работы на обслуживаемом административном участке </t>
    </r>
    <r>
      <rPr>
        <sz val="10"/>
        <rFont val="Times New Roman"/>
        <family val="1"/>
      </rPr>
      <t xml:space="preserve">городского </t>
    </r>
    <r>
      <rPr>
        <sz val="10"/>
        <color indexed="8"/>
        <rFont val="Times New Roman"/>
        <family val="1"/>
      </rPr>
      <t>поселения сотруднику, замещающему должность участкового уполномоченного полиции</t>
    </r>
  </si>
  <si>
    <r>
      <t xml:space="preserve">обеспечение выполнения работ, необходимых для создания искусственных земельных участков для нужд </t>
    </r>
    <r>
      <rPr>
        <sz val="10"/>
        <rFont val="Times New Roman"/>
        <family val="1"/>
      </rPr>
      <t xml:space="preserve">городского </t>
    </r>
    <r>
      <rPr>
        <sz val="10"/>
        <color indexed="8"/>
        <rFont val="Times New Roman"/>
        <family val="1"/>
      </rPr>
      <t>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r>
  </si>
  <si>
    <r>
      <t xml:space="preserve">осуществление мер по противодействию коррупции в границах </t>
    </r>
    <r>
      <rPr>
        <sz val="10"/>
        <rFont val="Times New Roman"/>
        <family val="1"/>
      </rPr>
      <t xml:space="preserve">городского </t>
    </r>
    <r>
      <rPr>
        <sz val="10"/>
        <color indexed="8"/>
        <rFont val="Times New Roman"/>
        <family val="1"/>
      </rPr>
      <t>поселения</t>
    </r>
  </si>
  <si>
    <t>1.4.1.15.</t>
  </si>
  <si>
    <t xml:space="preserve">Субвенция бюджету городского округа город Нижний Новгород на осуществление полномочий по определению перечня должностных лиц органов местного самоуправления, уполномоченных составлять протоколы об административных правонарушениях, и по созданию административных комиссий  </t>
  </si>
  <si>
    <t>полномочиями по организации теплоснабжения, предусмотренными Федеральным закономО теплоснабжении»</t>
  </si>
  <si>
    <t>полномочиями по организации теплоснабжения, предусмотренными Федеральным законом     «О теплоснабжении»</t>
  </si>
  <si>
    <t>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</si>
  <si>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5.5.2.2.   </t>
  </si>
  <si>
    <t>5.5.1.2.  </t>
  </si>
  <si>
    <t>5.5.1.1.   </t>
  </si>
  <si>
    <t>5.3.1.2. </t>
  </si>
  <si>
    <t>5.3.1.3.  </t>
  </si>
  <si>
    <t>4.5.1.2.   </t>
  </si>
  <si>
    <t>1.5.4.2.    </t>
  </si>
  <si>
    <t>07</t>
  </si>
  <si>
    <t>01</t>
  </si>
  <si>
    <t>04</t>
  </si>
  <si>
    <t>05</t>
  </si>
  <si>
    <t>09</t>
  </si>
  <si>
    <t>02</t>
  </si>
  <si>
    <t>10</t>
  </si>
  <si>
    <t>03</t>
  </si>
  <si>
    <t>13</t>
  </si>
  <si>
    <t>08</t>
  </si>
  <si>
    <t>11</t>
  </si>
  <si>
    <t>12</t>
  </si>
  <si>
    <t>14</t>
  </si>
  <si>
    <t>04                    07                    07                     07                  07</t>
  </si>
  <si>
    <t>01                     01                        02                       07                        09</t>
  </si>
  <si>
    <t>03                    03                  04</t>
  </si>
  <si>
    <t>09                    10                        10</t>
  </si>
  <si>
    <t>01                           04</t>
  </si>
  <si>
    <t>13                           12</t>
  </si>
  <si>
    <t>06</t>
  </si>
  <si>
    <t>05                           10</t>
  </si>
  <si>
    <t>01                               03</t>
  </si>
  <si>
    <t>03                      03</t>
  </si>
  <si>
    <t>09                  10</t>
  </si>
  <si>
    <t>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t>
  </si>
  <si>
    <t>01             01</t>
  </si>
  <si>
    <t>04                 13</t>
  </si>
  <si>
    <t>03              03</t>
  </si>
  <si>
    <t>09                            10</t>
  </si>
  <si>
    <t>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t>
  </si>
  <si>
    <t>на реализацию проекта по поддержке местных инициатив</t>
  </si>
  <si>
    <t>иные межбюджетные трансферты на поддержку мер по обеспечению сбалансированности бюджетов поселений</t>
  </si>
  <si>
    <t>1.5.4.1.2</t>
  </si>
  <si>
    <t>1.5.4.1.3</t>
  </si>
  <si>
    <t>на осуществление государственных полномочий Российской Федерации по первичному воинскому учету на территориях, где отсутствуют военные комиссариаты</t>
  </si>
  <si>
    <t>иных межбюджетных трансфертов</t>
  </si>
  <si>
    <t xml:space="preserve">             10</t>
  </si>
  <si>
    <t xml:space="preserve">                              06</t>
  </si>
  <si>
    <t xml:space="preserve">Федеральный закон от 06.10.2003 N 131-ФЗ
"Об общих принципах организации местного самоуправления в Российской Федерации"
</t>
  </si>
  <si>
    <t>06.10.2003           не ограничен</t>
  </si>
  <si>
    <t>08.11.2007           не ограничен</t>
  </si>
  <si>
    <t>02.07.2013           не ограничен</t>
  </si>
  <si>
    <t xml:space="preserve">Закон Нижегородской области от 28.11.2013 N 160-З
"О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сфере общего образования"
</t>
  </si>
  <si>
    <t>31.12.2005           не ограничен</t>
  </si>
  <si>
    <t>22.10.2014          не ограничен</t>
  </si>
  <si>
    <t>06.10.2003          не ограничен</t>
  </si>
  <si>
    <t>21.11.2011          не ограничен</t>
  </si>
  <si>
    <t xml:space="preserve">Федеральный закон от 02.03.2007 N 25-ФЗ
"О муниципальной службе в Российской Федерации"
</t>
  </si>
  <si>
    <t>02.03.2007           не ограничен</t>
  </si>
  <si>
    <t xml:space="preserve">Закон Нижегородской области от 03.08.2007 № 99-З " О муниципальной службе в Нижегородской области" </t>
  </si>
  <si>
    <t>ст.25</t>
  </si>
  <si>
    <t>08.05.2010         не ограничен</t>
  </si>
  <si>
    <t>ст.17 п.7</t>
  </si>
  <si>
    <t>31.12.2005         не ограничен</t>
  </si>
  <si>
    <t>ст.15 п.20</t>
  </si>
  <si>
    <t>06.10.2010         не ограничен</t>
  </si>
  <si>
    <t xml:space="preserve">ст.15 п.4 </t>
  </si>
  <si>
    <t>ст.15п.1п. п.6</t>
  </si>
  <si>
    <t>ст.15п.1п.п.3</t>
  </si>
  <si>
    <t>ст.15п.1 п.п.5</t>
  </si>
  <si>
    <t>ст.15п.1 п. п.11</t>
  </si>
  <si>
    <t>ст.15 п.1 пп.19</t>
  </si>
  <si>
    <t>ст.15 п.1 пп.19.1</t>
  </si>
  <si>
    <t>ст.15 п.1 пп.25</t>
  </si>
  <si>
    <t>ст.15п.1 п п.25</t>
  </si>
  <si>
    <t>ст.15 п.1 пп.33</t>
  </si>
  <si>
    <t>ст.15 п.1 пп.4</t>
  </si>
  <si>
    <t>ст.15 п.1 пп.24</t>
  </si>
  <si>
    <t>ст.15 п.1 пп.19.3</t>
  </si>
  <si>
    <t>ст.17 п.1 пп.3</t>
  </si>
  <si>
    <t>Жилищный кодекс РФ 188-ФЗ от 29.12.2004 года</t>
  </si>
  <si>
    <t>29.12.2004            не ограничен</t>
  </si>
  <si>
    <t>ст.181</t>
  </si>
  <si>
    <t>ст.6 п.2</t>
  </si>
  <si>
    <t xml:space="preserve">Закон Нижегородской области от 26.10.2006 N 121-З
"О комиссиях по делам несовершеннолетних и защите их прав в Нижегородской области"
</t>
  </si>
  <si>
    <t>ст.7</t>
  </si>
  <si>
    <t xml:space="preserve">Закон Нижегородской области от 11.11.2005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t>
  </si>
  <si>
    <t>ст.5</t>
  </si>
  <si>
    <t xml:space="preserve">Закон Нижегородской области от 21.10.2005 N 140-З
"О наделении органов местного самоуправления отдельными государственными полномочиями в области образования"
</t>
  </si>
  <si>
    <t>ст.5 п.4</t>
  </si>
  <si>
    <t xml:space="preserve">
Закон Нижегородской области от 07.09.2007 N 125-З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и осуществлению деятельности по опеке и попечительству в отношении несовершеннолетних граждан"
</t>
  </si>
  <si>
    <t xml:space="preserve">Закон Нижегородской области от 07.09.2007 N 121-З
"О наделении органов местного самоуправления муниципальных районов и городских округов Нижегородской области государственными полномочиями по осуществлению денежных выплат и выплат вознаграждения отдельным категориям граждан"
</t>
  </si>
  <si>
    <t>ст.5 п.3</t>
  </si>
  <si>
    <t>Закон Нижегородской области от 11.11.2005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t>
  </si>
  <si>
    <t>пр.27</t>
  </si>
  <si>
    <t xml:space="preserve">Заакон Нижегородской области от 11.11.2005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t>
  </si>
  <si>
    <t xml:space="preserve">Закон Нижегородской области от 30.09.2008 N 116-З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жилищных отношений"
</t>
  </si>
  <si>
    <t xml:space="preserve">Закон Нижегородской области от 03.04.2012 N 30-З
"О внесении изменений в Закон Нижегородской области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t>
  </si>
  <si>
    <t xml:space="preserve">Закон Нижегородской области от 03.10.2013 N 129-З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проведения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t>
  </si>
  <si>
    <t>Федеральным законом от 12 января 1995 года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1941-1945 годов"</t>
  </si>
  <si>
    <t xml:space="preserve">Закон Нижегородской области от 04.08.2010 N 120-З
"Об утверждении методики распределения субвенций бюджетам муниципальных районов и городских округов Нижегородской области на реализацию переданных исполнительно-распорядительным органам муниципальных образований Нижегородской области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
</t>
  </si>
  <si>
    <t>Бюджетный кодекс Российской Федерации от 31.07.1998 N 145-ФЗ</t>
  </si>
  <si>
    <t>04                    04                           10</t>
  </si>
  <si>
    <t>05                       12                             06</t>
  </si>
  <si>
    <t>01                            01                      01</t>
  </si>
  <si>
    <t>04                           11                     13</t>
  </si>
  <si>
    <t>Закон Нижегородской области от 17.12.2012                N 164-З (ред. от 18.12.2013) Об областном бюджете на 2013 год(принят постановлением ЗС НО от 06.12.2012 N 735-V)</t>
  </si>
  <si>
    <t>ст.18 п.2</t>
  </si>
  <si>
    <t>01.01.2013         не ограничен</t>
  </si>
  <si>
    <t xml:space="preserve">Федеральный закон от 02.03.2007 N 25-ФЗ
"О муниципальной службе в Российской Федерации", "Бюджетный кодекс Российской Федерации" от 31.07.1998 N 145-ФЗ
(ред. от 03.07.2016)
(с изм. и доп., вступ. в силу с 01.09.2016)
</t>
  </si>
  <si>
    <t xml:space="preserve">02.03.2007           не ограничен </t>
  </si>
  <si>
    <t>ст.96,9</t>
  </si>
  <si>
    <t xml:space="preserve">Федеральный закон от 06.10.2003 N 131-ФЗ
(ред. от 03.07.2016)
"Об общих принципах организации местного самоуправления в Российской Федерации"
</t>
  </si>
  <si>
    <t>статья 14, п.22</t>
  </si>
  <si>
    <t>статья 14, п.19</t>
  </si>
  <si>
    <t xml:space="preserve">Закона Российской Федерации от 9 октября 1992 года N 3612-1 "Основы законодательства Российской Федерации о культуре"
</t>
  </si>
  <si>
    <t>статья 40</t>
  </si>
  <si>
    <t>09.10.1992         не ограничен</t>
  </si>
  <si>
    <t>статья 19</t>
  </si>
  <si>
    <t>21.12.1994         не ограничен</t>
  </si>
  <si>
    <t>Федеральный закон от 21.12.1994 N 69-ФЗ(ред. от 23.06.2016)                "О пожарной безопасности"</t>
  </si>
  <si>
    <t>статья 14, п.6</t>
  </si>
  <si>
    <r>
      <rPr>
        <sz val="9"/>
        <rFont val="Times New Roman"/>
        <family val="1"/>
      </rPr>
      <t>Федеральный закон от 08.11.2007 N 257-ФЗ
(ред. от 03.07.2016)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(с изм. и доп., вступ. в силу с 15.11.2016)</t>
    </r>
    <r>
      <rPr>
        <sz val="10"/>
        <rFont val="Arial Cyr"/>
        <family val="0"/>
      </rPr>
      <t xml:space="preserve">
</t>
    </r>
  </si>
  <si>
    <t>08.11.2007         не ограничен</t>
  </si>
  <si>
    <t>статья 16, п.1, п.п. 4</t>
  </si>
  <si>
    <t>05         04</t>
  </si>
  <si>
    <t>03          01</t>
  </si>
  <si>
    <r>
      <rPr>
        <sz val="9"/>
        <rFont val="Times New Roman"/>
        <family val="1"/>
      </rPr>
      <t>"Градостроительный кодекс Российской Федерации" от 29.12.2004 N 190-ФЗ
(ред. от 03.07.2016)
(с изм. и доп., вступ. в силу с 01.09.2016)</t>
    </r>
    <r>
      <rPr>
        <sz val="10"/>
        <rFont val="Arial"/>
        <family val="2"/>
      </rPr>
      <t xml:space="preserve">
</t>
    </r>
  </si>
  <si>
    <t>статья 18, п.6</t>
  </si>
  <si>
    <t>29.12.2004         не ограничен</t>
  </si>
  <si>
    <t>статья 14, п.6, ч.1</t>
  </si>
  <si>
    <t>статья 14, п.14</t>
  </si>
  <si>
    <r>
      <rPr>
        <sz val="9"/>
        <rFont val="Times New Roman"/>
        <family val="1"/>
      </rPr>
      <t>"Гражданский кодекс Российской Федерации (часть первая)" от 30.11.1994 N 51-ФЗ
(ред. от 03.07.2016)
(с изм. и доп., вступ. в силу с 02.10.2016</t>
    </r>
    <r>
      <rPr>
        <sz val="10"/>
        <rFont val="Arial"/>
        <family val="2"/>
      </rPr>
      <t xml:space="preserve">)
</t>
    </r>
  </si>
  <si>
    <t>статья 215</t>
  </si>
  <si>
    <t>30.11.1994         не ограничен</t>
  </si>
  <si>
    <t>Реестр расходных обязательств администрации р.п.Шаранга</t>
  </si>
  <si>
    <t xml:space="preserve">Реестр расходных обязательств по администрации Бльшерудкиского сельсовета </t>
  </si>
  <si>
    <t>Глава администрации ______________________ Качмашева Г.Г</t>
  </si>
  <si>
    <t>Специалист 1 категории ____________________Сидей О.А.</t>
  </si>
  <si>
    <t>Глава администрации ______________________ Ермолина О.Н.</t>
  </si>
  <si>
    <t>Специалист 1 категории ____________________Новоселова В.П.</t>
  </si>
  <si>
    <t>Реестр расходных обязательств администрации Большеустинского сельсовета</t>
  </si>
  <si>
    <t>1.3.1.1.     </t>
  </si>
  <si>
    <t>1.3.1.2.                        </t>
  </si>
  <si>
    <t>1.3.1.6.                        </t>
  </si>
  <si>
    <t>1.3.1.7.</t>
  </si>
  <si>
    <t>1.3.1.8.    </t>
  </si>
  <si>
    <t>1.3.1.12.                    </t>
  </si>
  <si>
    <t>1.3.1.13.                    </t>
  </si>
  <si>
    <t>1.3.1.14.  </t>
  </si>
  <si>
    <t>1.3.2.1.   </t>
  </si>
  <si>
    <t>1.3.2.99.</t>
  </si>
  <si>
    <t>1.3.3.1.   </t>
  </si>
  <si>
    <t>1.4.1.98.</t>
  </si>
  <si>
    <t>1.4.2.    </t>
  </si>
  <si>
    <t>1.4.2.1.  </t>
  </si>
  <si>
    <t>1.4.2.99.</t>
  </si>
  <si>
    <t>1.5.    </t>
  </si>
  <si>
    <t>1.5.1.1.   </t>
  </si>
  <si>
    <t>1.5.1.2.   </t>
  </si>
  <si>
    <t>1.5.1.2.1.  </t>
  </si>
  <si>
    <t>1.5.1.2.96.</t>
  </si>
  <si>
    <t>1.5.2.1.                        </t>
  </si>
  <si>
    <t>1.5.2.1.1. </t>
  </si>
  <si>
    <t>1.5.2.1.98.</t>
  </si>
  <si>
    <t>1.5.2.2. </t>
  </si>
  <si>
    <t>1.5.2.2.1.</t>
  </si>
  <si>
    <t>1.5.2.2.99</t>
  </si>
  <si>
    <t>1.3.1.1.    </t>
  </si>
  <si>
    <t>1.3.1.2. </t>
  </si>
  <si>
    <t>1.3.1.3.  </t>
  </si>
  <si>
    <t>1.3.1.8.   </t>
  </si>
  <si>
    <t>1.3.2.1. </t>
  </si>
  <si>
    <t>1.4.2.       </t>
  </si>
  <si>
    <t>1.5.1.2.  </t>
  </si>
  <si>
    <t>1.5.2.2.   </t>
  </si>
  <si>
    <t>1.5.2.2.99.</t>
  </si>
  <si>
    <t>Реестр расходных обязательств администрации Кушнурского сельсовета</t>
  </si>
  <si>
    <t>Глава администрации ______________________ Лежнин С.В.</t>
  </si>
  <si>
    <t>Специалист 1 категории ____________________Царегородцева Т.А.</t>
  </si>
  <si>
    <t xml:space="preserve">Реестр расходных обязательств администрации Роженцовского сельсовета </t>
  </si>
  <si>
    <t>Глава администрации ______________________ Козлова Л.А.</t>
  </si>
  <si>
    <t>Специалист 1 категории ____________________Щёкотова Е.В.</t>
  </si>
  <si>
    <t>Глава администрации ______________________Лежнина А.В.</t>
  </si>
  <si>
    <t>Реестр расходных обязательств администрации Старорудкинского сельсовета</t>
  </si>
  <si>
    <t>Глава администрации ______________________Алтаева И.В.</t>
  </si>
  <si>
    <t>Специалист 1 категории ____________________Бахтина А.Н.</t>
  </si>
  <si>
    <t xml:space="preserve">Реестр расходных обязательств администрации Черномужского сельсовета  </t>
  </si>
  <si>
    <t xml:space="preserve">Реестр расходных обязательств администрации Щенниковского сельсовета  </t>
  </si>
  <si>
    <t>Глава администрации ______________________Лежнина Л.Н.</t>
  </si>
  <si>
    <t>Специалист 1 категории ____________________Береснева Л.А.</t>
  </si>
  <si>
    <t>статья 14, п.1,п.п.4</t>
  </si>
  <si>
    <t xml:space="preserve">Субвенции на поддержку племенного крупного рогатого скота молочного направления за счет средств областного бюджета </t>
  </si>
  <si>
    <t xml:space="preserve">Закон Нижегородской области от 11.11.2005 N 176-З
(ред. от 01.06.2016)
</t>
  </si>
  <si>
    <t>ст.1 п.44</t>
  </si>
  <si>
    <t>Субвенции на осуществление отдельных полномочий РФ по подготовке и проведению Всероссийской переписи 2016 года</t>
  </si>
  <si>
    <t xml:space="preserve">Закон Нижегородской области от 02.12.2015 N 178-З
"О наделении органов местного самоуправления муниципальных районов и городских округов Нижегородской области отдельными полномочиями Российской Федерации по подготовке и проведению Всероссийской сельскохозяйственной переписи 2016 года"
(принят постановлением ЗС НО от 26.11.2015 N 1981-V)
</t>
  </si>
  <si>
    <t>04                   05                   11</t>
  </si>
  <si>
    <t>09                       03                       02</t>
  </si>
  <si>
    <t xml:space="preserve">01                     01                  01            01                   01                    01                  05          10                  10                             </t>
  </si>
  <si>
    <t xml:space="preserve">03                   04                  06                    07                      11                    13                      03                 01                     03                             </t>
  </si>
  <si>
    <t>01         03                03                  04                  05                      11</t>
  </si>
  <si>
    <t>04                   09                     10                             09                           03                                02</t>
  </si>
  <si>
    <t>08                   08                  10                   12</t>
  </si>
  <si>
    <t>01                      04                     03                      01</t>
  </si>
  <si>
    <t>Субвенции на обеспечение жильем граждан, страдающих тяжелыми формами хронических заболеваний, перечень которых установлен Правительством РФ</t>
  </si>
  <si>
    <t>Субвенция на осуществление полномочий по организации и осуществлению деятельности по опеке и попечительству в отношении совершеннолетних граждан</t>
  </si>
  <si>
    <t>Глава администрации__________________________ С.В.Краев</t>
  </si>
  <si>
    <t>Специалист 1 кат.___________________________ В.В.Шуркина</t>
  </si>
  <si>
    <t xml:space="preserve">                  07              </t>
  </si>
  <si>
    <t xml:space="preserve">                            02                 </t>
  </si>
  <si>
    <t>08                   08                             12</t>
  </si>
  <si>
    <t>01                      04                      01</t>
  </si>
  <si>
    <t xml:space="preserve">04                    </t>
  </si>
  <si>
    <t xml:space="preserve">05                       </t>
  </si>
  <si>
    <t xml:space="preserve">Реестр расходных обязательств финансового управления  Шарангского муниципального района </t>
  </si>
  <si>
    <t xml:space="preserve">Реестр расходных обязательств отдела культуры Шарангского муниципального района </t>
  </si>
  <si>
    <t xml:space="preserve">Реестр расходных обязательств районного отдела образования Шарангского муниципального района </t>
  </si>
  <si>
    <t xml:space="preserve">Реестр расходных обязательств управления сельского хозяяйства Шарангского муниципального района </t>
  </si>
  <si>
    <t xml:space="preserve">Реестр расходных обязательств Земского собрания Шарангского муниципального района </t>
  </si>
  <si>
    <t xml:space="preserve">01                         01                                   </t>
  </si>
  <si>
    <t xml:space="preserve">03             13                   </t>
  </si>
  <si>
    <t xml:space="preserve">Реестр расходных обязательств администрации Шарангского муниципального района </t>
  </si>
  <si>
    <t xml:space="preserve">Приказ минфина Нижегородской области от 23.09.2016 N 175
"Об утверждении Порядка планирования бюджетных ассигнований областного бюджета на 2017 год и на плановый период 2018 и 2019 годов"
</t>
  </si>
  <si>
    <t xml:space="preserve">Закон Нижегородской области от 30.09.2008 N 116-З
(ред. от 06.05.2016)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жилищных отношений"
(принят постановлением ЗС НО от 25.09.2008 N 1221-IV)
</t>
  </si>
  <si>
    <t>Приложение 1.1</t>
  </si>
  <si>
    <t>Заведующая отделом культуры:____________________________ И.В.Домрачева</t>
  </si>
  <si>
    <t>Главный бухгалтер__________________________ Е.С.Лутошкина</t>
  </si>
  <si>
    <t>Заведующая районным отделом образования __________________________ Е.А.Самоделкина</t>
  </si>
  <si>
    <t>Главный бухгалтер ________________________ Е.Н.Битюгова</t>
  </si>
  <si>
    <t>И.о.начальника управления сельского хозяйства ___________________________В.А.Копанева</t>
  </si>
  <si>
    <t>Бухгалтер ___________________________ А.М.Киселева</t>
  </si>
  <si>
    <t>Глава местного самоуправления ______________________ Н.П.Филимонов</t>
  </si>
  <si>
    <t>Специалист___________________________ И.Н. Киселева</t>
  </si>
  <si>
    <t>Глава администрации __________________________ О.Л.Зыков</t>
  </si>
  <si>
    <t>Начальник отдела бухгалтерского учета и отчетности:____________________________О.А.Лебедева</t>
  </si>
  <si>
    <t>Зав.сектором учета и отчетности ___________________________ С.А.Чезганова</t>
  </si>
  <si>
    <t>Предварительный свод реестров расходных обязательств Шарангского муниципального района на 2017 год</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</si>
</sst>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mmm/yyyy"/>
    <numFmt numFmtId="171" formatCode="#,##0.000"/>
    <numFmt numFmtId="172" formatCode="0.0"/>
    <numFmt numFmtId="173" formatCode="0.000"/>
  </numFmts>
  <fonts count="58">
    <font>
      <sz val="10"/>
      <name val="Arial Cyr"/>
      <family val="0"/>
    </font>
    <font>
      <sz val="11"/>
      <color indexed="8"/>
      <name val="Calibri"/>
      <family val="2"/>
    </font>
    <font>
      <sz val="8"/>
      <name val="Arial"/>
      <family val="2"/>
    </font>
    <font>
      <b/>
      <sz val="12"/>
      <name val="Times New Roman"/>
      <family val="1"/>
    </font>
    <font>
      <sz val="10"/>
      <name val="Arial"/>
      <family val="2"/>
    </font>
    <font>
      <b/>
      <sz val="12"/>
      <name val="Arial"/>
      <family val="2"/>
    </font>
    <font>
      <sz val="9"/>
      <name val="Times New Roman"/>
      <family val="1"/>
    </font>
    <font>
      <b/>
      <sz val="9"/>
      <name val="Times New Roman"/>
      <family val="1"/>
    </font>
    <font>
      <sz val="10"/>
      <name val="Helv"/>
      <family val="0"/>
    </font>
    <font>
      <sz val="8"/>
      <name val="Times New Roman"/>
      <family val="1"/>
    </font>
    <font>
      <sz val="9"/>
      <color indexed="8"/>
      <name val="Times New Roman"/>
      <family val="1"/>
    </font>
    <font>
      <sz val="10"/>
      <name val="Times New Roman"/>
      <family val="1"/>
    </font>
    <font>
      <b/>
      <sz val="8"/>
      <name val="Arial"/>
      <family val="2"/>
    </font>
    <font>
      <b/>
      <sz val="8"/>
      <name val="Times New Roman"/>
      <family val="1"/>
    </font>
    <font>
      <b/>
      <sz val="10"/>
      <name val="Arial"/>
      <family val="2"/>
    </font>
    <font>
      <b/>
      <sz val="10"/>
      <name val="Times New Roman"/>
      <family val="1"/>
    </font>
    <font>
      <sz val="10"/>
      <color indexed="8"/>
      <name val="Times New Roman"/>
      <family val="1"/>
    </font>
    <font>
      <b/>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family val="1"/>
    </font>
    <font>
      <b/>
      <sz val="8"/>
      <color indexed="8"/>
      <name val="Times New Roman"/>
      <family val="1"/>
    </font>
    <font>
      <b/>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000000"/>
      <name val="Times New Roman"/>
      <family val="1"/>
    </font>
    <font>
      <b/>
      <sz val="8"/>
      <color rgb="FF000000"/>
      <name val="Times New Roman"/>
      <family val="1"/>
    </font>
    <font>
      <sz val="10"/>
      <color rgb="FF000000"/>
      <name val="Times New Roman"/>
      <family val="1"/>
    </font>
    <font>
      <b/>
      <sz val="10"/>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hair"/>
      <right style="hair"/>
      <top style="hair"/>
      <bottom style="hair"/>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s>
  <cellStyleXfs count="65">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4" fillId="0" borderId="0">
      <alignment/>
      <protection/>
    </xf>
    <xf numFmtId="0" fontId="4" fillId="0" borderId="0">
      <alignment/>
      <protection/>
    </xf>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44" fontId="37" fillId="0" borderId="0" applyFont="0" applyFill="0" applyBorder="0" applyAlignment="0" applyProtection="0"/>
    <xf numFmtId="42" fontId="37"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37" fillId="31" borderId="8" applyNumberFormat="0" applyFont="0" applyAlignment="0" applyProtection="0"/>
    <xf numFmtId="9" fontId="37" fillId="0" borderId="0" applyFont="0" applyFill="0" applyBorder="0" applyAlignment="0" applyProtection="0"/>
    <xf numFmtId="0" fontId="51" fillId="0" borderId="9" applyNumberFormat="0" applyFill="0" applyAlignment="0" applyProtection="0"/>
    <xf numFmtId="0" fontId="8" fillId="0" borderId="0">
      <alignment/>
      <protection/>
    </xf>
    <xf numFmtId="0" fontId="52" fillId="0" borderId="0" applyNumberFormat="0" applyFill="0" applyBorder="0" applyAlignment="0" applyProtection="0"/>
    <xf numFmtId="43" fontId="37" fillId="0" borderId="0" applyFont="0" applyFill="0" applyBorder="0" applyAlignment="0" applyProtection="0"/>
    <xf numFmtId="41" fontId="37" fillId="0" borderId="0" applyFont="0" applyFill="0" applyBorder="0" applyAlignment="0" applyProtection="0"/>
    <xf numFmtId="0" fontId="53" fillId="32" borderId="0" applyNumberFormat="0" applyBorder="0" applyAlignment="0" applyProtection="0"/>
  </cellStyleXfs>
  <cellXfs count="143">
    <xf numFmtId="0" fontId="0" fillId="0" borderId="0" xfId="0" applyAlignment="1">
      <alignment/>
    </xf>
    <xf numFmtId="164" fontId="4" fillId="0" borderId="0" xfId="35" applyNumberFormat="1" applyFont="1" applyFill="1" applyAlignment="1">
      <alignment vertical="center"/>
      <protection/>
    </xf>
    <xf numFmtId="0" fontId="12" fillId="33" borderId="0" xfId="0" applyNumberFormat="1" applyFont="1" applyFill="1" applyBorder="1" applyAlignment="1" applyProtection="1">
      <alignment horizontal="center" vertical="center" wrapText="1"/>
      <protection/>
    </xf>
    <xf numFmtId="0" fontId="2" fillId="33" borderId="0" xfId="35" applyFont="1" applyFill="1" applyAlignment="1">
      <alignment vertical="center"/>
      <protection/>
    </xf>
    <xf numFmtId="0" fontId="13"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0" xfId="0" applyFont="1" applyBorder="1" applyAlignment="1">
      <alignment vertical="center" wrapText="1"/>
    </xf>
    <xf numFmtId="0" fontId="54" fillId="0" borderId="10" xfId="0" applyFont="1" applyBorder="1" applyAlignment="1">
      <alignment horizontal="center" vertical="center" wrapText="1"/>
    </xf>
    <xf numFmtId="0" fontId="13" fillId="0" borderId="10" xfId="0" applyFont="1" applyBorder="1" applyAlignment="1">
      <alignment vertical="center" wrapText="1"/>
    </xf>
    <xf numFmtId="0" fontId="9" fillId="0" borderId="10" xfId="0" applyNumberFormat="1" applyFont="1" applyFill="1" applyBorder="1" applyAlignment="1" applyProtection="1">
      <alignment vertical="center" wrapText="1"/>
      <protection/>
    </xf>
    <xf numFmtId="0" fontId="55" fillId="0" borderId="10" xfId="0" applyFont="1" applyBorder="1" applyAlignment="1">
      <alignment vertical="center" wrapText="1"/>
    </xf>
    <xf numFmtId="0" fontId="12" fillId="0" borderId="0" xfId="0" applyNumberFormat="1" applyFont="1" applyFill="1" applyBorder="1" applyAlignment="1" applyProtection="1">
      <alignment vertical="center" wrapText="1"/>
      <protection/>
    </xf>
    <xf numFmtId="0" fontId="2" fillId="0" borderId="0" xfId="35" applyFont="1" applyFill="1" applyAlignment="1">
      <alignment vertical="center"/>
      <protection/>
    </xf>
    <xf numFmtId="0" fontId="6" fillId="33" borderId="10" xfId="0" applyNumberFormat="1" applyFont="1" applyFill="1" applyBorder="1" applyAlignment="1" applyProtection="1">
      <alignment horizontal="center" vertical="center" wrapText="1" shrinkToFit="1"/>
      <protection locked="0"/>
    </xf>
    <xf numFmtId="164" fontId="7" fillId="33" borderId="10" xfId="0" applyNumberFormat="1" applyFont="1" applyFill="1" applyBorder="1" applyAlignment="1" applyProtection="1">
      <alignment horizontal="center" vertical="center" wrapText="1" shrinkToFit="1"/>
      <protection locked="0"/>
    </xf>
    <xf numFmtId="164" fontId="6" fillId="33" borderId="10" xfId="0" applyNumberFormat="1" applyFont="1" applyFill="1" applyBorder="1" applyAlignment="1" applyProtection="1">
      <alignment horizontal="center" vertical="center" wrapText="1" shrinkToFit="1"/>
      <protection locked="0"/>
    </xf>
    <xf numFmtId="0" fontId="9" fillId="33" borderId="10" xfId="60" applyNumberFormat="1" applyFont="1" applyFill="1" applyBorder="1" applyAlignment="1" applyProtection="1">
      <alignment horizontal="center" vertical="center" wrapText="1" shrinkToFit="1"/>
      <protection locked="0"/>
    </xf>
    <xf numFmtId="0" fontId="7" fillId="33" borderId="10" xfId="0" applyNumberFormat="1" applyFont="1" applyFill="1" applyBorder="1" applyAlignment="1" applyProtection="1">
      <alignment horizontal="center" vertical="center" wrapText="1" shrinkToFit="1"/>
      <protection locked="0"/>
    </xf>
    <xf numFmtId="0" fontId="2" fillId="0" borderId="0" xfId="0" applyNumberFormat="1" applyFont="1" applyFill="1" applyBorder="1" applyAlignment="1" applyProtection="1">
      <alignment vertical="center"/>
      <protection/>
    </xf>
    <xf numFmtId="0" fontId="4" fillId="0" borderId="0" xfId="35" applyFont="1" applyFill="1" applyAlignment="1">
      <alignment vertical="center"/>
      <protection/>
    </xf>
    <xf numFmtId="0" fontId="5" fillId="33" borderId="0" xfId="0" applyNumberFormat="1" applyFont="1" applyFill="1" applyBorder="1" applyAlignment="1" applyProtection="1">
      <alignment horizontal="center" vertical="center" wrapText="1"/>
      <protection/>
    </xf>
    <xf numFmtId="0" fontId="6" fillId="33" borderId="10" xfId="60" applyNumberFormat="1" applyFont="1" applyFill="1" applyBorder="1" applyAlignment="1" applyProtection="1">
      <alignment horizontal="center" vertical="center" wrapText="1" shrinkToFit="1"/>
      <protection locked="0"/>
    </xf>
    <xf numFmtId="14" fontId="6" fillId="33" borderId="10" xfId="0" applyNumberFormat="1" applyFont="1" applyFill="1" applyBorder="1" applyAlignment="1" applyProtection="1">
      <alignment horizontal="center" vertical="center" wrapText="1" shrinkToFit="1"/>
      <protection locked="0"/>
    </xf>
    <xf numFmtId="0" fontId="6" fillId="33" borderId="10" xfId="35" applyFont="1" applyFill="1" applyBorder="1" applyAlignment="1">
      <alignment horizontal="center" vertical="center" wrapText="1"/>
      <protection/>
    </xf>
    <xf numFmtId="14" fontId="6" fillId="33" borderId="10" xfId="60" applyNumberFormat="1" applyFont="1" applyFill="1" applyBorder="1" applyAlignment="1" applyProtection="1">
      <alignment horizontal="center" vertical="center" wrapText="1" shrinkToFit="1"/>
      <protection locked="0"/>
    </xf>
    <xf numFmtId="165" fontId="6" fillId="33" borderId="10" xfId="60" applyNumberFormat="1" applyFont="1" applyFill="1" applyBorder="1" applyAlignment="1" applyProtection="1">
      <alignment horizontal="center" vertical="center" wrapText="1" shrinkToFit="1"/>
      <protection locked="0"/>
    </xf>
    <xf numFmtId="49" fontId="6" fillId="33" borderId="10" xfId="60" applyNumberFormat="1" applyFont="1" applyFill="1" applyBorder="1" applyAlignment="1" applyProtection="1">
      <alignment horizontal="center" vertical="center" wrapText="1" shrinkToFit="1"/>
      <protection locked="0"/>
    </xf>
    <xf numFmtId="0" fontId="9" fillId="0" borderId="0" xfId="0" applyNumberFormat="1" applyFont="1" applyFill="1" applyBorder="1" applyAlignment="1" applyProtection="1">
      <alignment vertical="center"/>
      <protection/>
    </xf>
    <xf numFmtId="0" fontId="10" fillId="33" borderId="10" xfId="15" applyNumberFormat="1" applyFont="1" applyFill="1" applyBorder="1" applyAlignment="1" applyProtection="1">
      <alignment horizontal="center" vertical="center" wrapText="1" shrinkToFit="1"/>
      <protection locked="0"/>
    </xf>
    <xf numFmtId="0" fontId="6" fillId="33" borderId="10" xfId="0" applyFont="1" applyFill="1" applyBorder="1" applyAlignment="1">
      <alignment horizontal="center" vertical="center" wrapText="1"/>
    </xf>
    <xf numFmtId="14" fontId="6" fillId="33" borderId="10" xfId="0" applyNumberFormat="1" applyFont="1" applyFill="1" applyBorder="1" applyAlignment="1">
      <alignment horizontal="center" vertical="center" wrapText="1"/>
    </xf>
    <xf numFmtId="0" fontId="6" fillId="33" borderId="10" xfId="60" applyNumberFormat="1" applyFont="1" applyFill="1" applyBorder="1" applyAlignment="1" applyProtection="1">
      <alignment horizontal="center" vertical="center" wrapText="1"/>
      <protection locked="0"/>
    </xf>
    <xf numFmtId="0" fontId="6" fillId="33" borderId="10" xfId="0" applyNumberFormat="1" applyFont="1" applyFill="1" applyBorder="1" applyAlignment="1">
      <alignment horizontal="center" vertical="center" wrapText="1"/>
    </xf>
    <xf numFmtId="164" fontId="2" fillId="0" borderId="0" xfId="0" applyNumberFormat="1" applyFont="1" applyFill="1" applyBorder="1" applyAlignment="1" applyProtection="1">
      <alignment vertical="center"/>
      <protection/>
    </xf>
    <xf numFmtId="49" fontId="6" fillId="33" borderId="10" xfId="0" applyNumberFormat="1" applyFont="1" applyFill="1" applyBorder="1" applyAlignment="1" applyProtection="1">
      <alignment horizontal="center" vertical="center" wrapText="1" shrinkToFit="1"/>
      <protection locked="0"/>
    </xf>
    <xf numFmtId="49" fontId="6" fillId="33" borderId="10" xfId="0" applyNumberFormat="1" applyFont="1" applyFill="1" applyBorder="1" applyAlignment="1" applyProtection="1">
      <alignment horizontal="center" vertical="center" wrapText="1" shrinkToFit="1"/>
      <protection locked="0"/>
    </xf>
    <xf numFmtId="49" fontId="11" fillId="33" borderId="10" xfId="0" applyNumberFormat="1" applyFont="1" applyFill="1" applyBorder="1" applyAlignment="1" applyProtection="1">
      <alignment horizontal="center" vertical="center" wrapText="1" shrinkToFit="1"/>
      <protection locked="0"/>
    </xf>
    <xf numFmtId="0" fontId="6" fillId="33" borderId="10" xfId="0" applyNumberFormat="1" applyFont="1" applyFill="1" applyBorder="1" applyAlignment="1" applyProtection="1">
      <alignment horizontal="center" vertical="center" wrapText="1"/>
      <protection locked="0"/>
    </xf>
    <xf numFmtId="165" fontId="6" fillId="33" borderId="10" xfId="0" applyNumberFormat="1" applyFont="1" applyFill="1" applyBorder="1" applyAlignment="1" applyProtection="1">
      <alignment horizontal="center" vertical="center" wrapText="1" shrinkToFit="1"/>
      <protection locked="0"/>
    </xf>
    <xf numFmtId="0" fontId="2" fillId="33" borderId="0" xfId="0" applyNumberFormat="1" applyFont="1" applyFill="1" applyBorder="1" applyAlignment="1" applyProtection="1">
      <alignment vertical="center"/>
      <protection/>
    </xf>
    <xf numFmtId="0" fontId="4" fillId="33" borderId="0" xfId="35" applyFont="1" applyFill="1" applyAlignment="1">
      <alignment vertical="center"/>
      <protection/>
    </xf>
    <xf numFmtId="0" fontId="2" fillId="33" borderId="10" xfId="0" applyNumberFormat="1" applyFont="1" applyFill="1" applyBorder="1" applyAlignment="1" applyProtection="1">
      <alignment horizontal="center" vertical="center"/>
      <protection/>
    </xf>
    <xf numFmtId="0" fontId="0" fillId="33" borderId="10" xfId="0" applyFont="1" applyFill="1" applyBorder="1" applyAlignment="1">
      <alignment horizontal="center" vertical="center"/>
    </xf>
    <xf numFmtId="0" fontId="4" fillId="33" borderId="10" xfId="35" applyFont="1" applyFill="1" applyBorder="1" applyAlignment="1">
      <alignment horizontal="center" vertical="center"/>
      <protection/>
    </xf>
    <xf numFmtId="0" fontId="4" fillId="33" borderId="0" xfId="35" applyFont="1" applyFill="1" applyAlignment="1">
      <alignment horizontal="center" vertical="center"/>
      <protection/>
    </xf>
    <xf numFmtId="0" fontId="6" fillId="0" borderId="10" xfId="60" applyNumberFormat="1" applyFont="1" applyFill="1" applyBorder="1" applyAlignment="1" applyProtection="1">
      <alignment horizontal="center" vertical="center" wrapText="1" shrinkToFit="1"/>
      <protection locked="0"/>
    </xf>
    <xf numFmtId="0" fontId="14" fillId="33" borderId="0" xfId="0" applyNumberFormat="1" applyFont="1" applyFill="1" applyBorder="1" applyAlignment="1" applyProtection="1">
      <alignment horizontal="center" vertical="center" wrapText="1"/>
      <protection/>
    </xf>
    <xf numFmtId="0" fontId="11" fillId="33" borderId="10" xfId="0" applyNumberFormat="1" applyFont="1" applyFill="1" applyBorder="1" applyAlignment="1" applyProtection="1">
      <alignment horizontal="center" vertical="center" wrapText="1"/>
      <protection/>
    </xf>
    <xf numFmtId="0" fontId="15" fillId="0" borderId="10" xfId="0" applyFont="1" applyBorder="1" applyAlignment="1">
      <alignment horizontal="justify" vertical="center" wrapText="1"/>
    </xf>
    <xf numFmtId="0" fontId="11" fillId="0" borderId="10" xfId="0" applyFont="1" applyBorder="1" applyAlignment="1">
      <alignment horizontal="justify" vertical="center" wrapText="1"/>
    </xf>
    <xf numFmtId="0" fontId="11" fillId="0" borderId="10" xfId="0" applyFont="1" applyBorder="1" applyAlignment="1">
      <alignment vertical="center" wrapText="1"/>
    </xf>
    <xf numFmtId="0" fontId="56" fillId="0" borderId="10" xfId="0" applyFont="1" applyBorder="1" applyAlignment="1">
      <alignment horizontal="justify" vertical="center" wrapText="1"/>
    </xf>
    <xf numFmtId="0" fontId="57" fillId="0" borderId="10" xfId="0" applyFont="1" applyBorder="1" applyAlignment="1">
      <alignment horizontal="justify" vertical="center" wrapText="1"/>
    </xf>
    <xf numFmtId="0" fontId="11" fillId="0" borderId="10" xfId="0" applyFont="1" applyFill="1" applyBorder="1" applyAlignment="1">
      <alignment horizontal="justify" vertical="center" wrapText="1"/>
    </xf>
    <xf numFmtId="0" fontId="4" fillId="33" borderId="0" xfId="35" applyFont="1" applyFill="1" applyAlignment="1">
      <alignment vertical="center" wrapText="1"/>
      <protection/>
    </xf>
    <xf numFmtId="49" fontId="9" fillId="33" borderId="10" xfId="60" applyNumberFormat="1" applyFont="1" applyFill="1" applyBorder="1" applyAlignment="1" applyProtection="1">
      <alignment horizontal="center" vertical="center" wrapText="1" shrinkToFit="1"/>
      <protection locked="0"/>
    </xf>
    <xf numFmtId="49" fontId="7" fillId="33" borderId="10" xfId="0" applyNumberFormat="1" applyFont="1" applyFill="1" applyBorder="1" applyAlignment="1" applyProtection="1">
      <alignment horizontal="center" vertical="center" wrapText="1" shrinkToFit="1"/>
      <protection locked="0"/>
    </xf>
    <xf numFmtId="49" fontId="6" fillId="33" borderId="10" xfId="0" applyNumberFormat="1" applyFont="1" applyFill="1" applyBorder="1" applyAlignment="1">
      <alignment horizontal="center" vertical="center" wrapText="1"/>
    </xf>
    <xf numFmtId="49" fontId="11" fillId="0" borderId="11" xfId="0" applyNumberFormat="1" applyFont="1" applyBorder="1" applyAlignment="1">
      <alignment horizontal="left" vertical="center" wrapText="1"/>
    </xf>
    <xf numFmtId="49" fontId="2" fillId="33" borderId="10" xfId="0" applyNumberFormat="1" applyFont="1" applyFill="1" applyBorder="1" applyAlignment="1" applyProtection="1">
      <alignment horizontal="center" vertical="center"/>
      <protection/>
    </xf>
    <xf numFmtId="49" fontId="0" fillId="33" borderId="10" xfId="0" applyNumberFormat="1" applyFont="1" applyFill="1" applyBorder="1" applyAlignment="1">
      <alignment horizontal="center" vertical="center"/>
    </xf>
    <xf numFmtId="49" fontId="6" fillId="33" borderId="10" xfId="0" applyNumberFormat="1" applyFont="1" applyFill="1" applyBorder="1" applyAlignment="1">
      <alignment horizontal="center" vertical="center"/>
    </xf>
    <xf numFmtId="0" fontId="6" fillId="33" borderId="10" xfId="0" applyFont="1" applyFill="1" applyBorder="1" applyAlignment="1">
      <alignment horizontal="center" vertical="center"/>
    </xf>
    <xf numFmtId="49" fontId="6" fillId="33" borderId="10" xfId="35" applyNumberFormat="1" applyFont="1" applyFill="1" applyBorder="1" applyAlignment="1">
      <alignment horizontal="center" vertical="center"/>
      <protection/>
    </xf>
    <xf numFmtId="164" fontId="6" fillId="33" borderId="10" xfId="0" applyNumberFormat="1" applyFont="1" applyFill="1" applyBorder="1" applyAlignment="1">
      <alignment horizontal="center" vertical="center"/>
    </xf>
    <xf numFmtId="164" fontId="6" fillId="33" borderId="10" xfId="35" applyNumberFormat="1" applyFont="1" applyFill="1" applyBorder="1" applyAlignment="1">
      <alignment horizontal="center" vertical="center"/>
      <protection/>
    </xf>
    <xf numFmtId="164" fontId="7" fillId="33" borderId="10" xfId="35" applyNumberFormat="1" applyFont="1" applyFill="1" applyBorder="1" applyAlignment="1">
      <alignment horizontal="center" vertical="center"/>
      <protection/>
    </xf>
    <xf numFmtId="164" fontId="15" fillId="33" borderId="10" xfId="0" applyNumberFormat="1" applyFont="1" applyFill="1" applyBorder="1" applyAlignment="1">
      <alignment horizontal="center" vertical="center"/>
    </xf>
    <xf numFmtId="164" fontId="7" fillId="33" borderId="10" xfId="0" applyNumberFormat="1" applyFont="1" applyFill="1" applyBorder="1" applyAlignment="1">
      <alignment horizontal="center" vertical="center"/>
    </xf>
    <xf numFmtId="49" fontId="6" fillId="33" borderId="10" xfId="35" applyNumberFormat="1" applyFont="1" applyFill="1" applyBorder="1" applyAlignment="1">
      <alignment horizontal="center" vertical="center" wrapText="1"/>
      <protection/>
    </xf>
    <xf numFmtId="4" fontId="6" fillId="33" borderId="10" xfId="0" applyNumberFormat="1" applyFont="1" applyFill="1" applyBorder="1" applyAlignment="1">
      <alignment horizontal="center" vertical="center"/>
    </xf>
    <xf numFmtId="4" fontId="6" fillId="33" borderId="10" xfId="35" applyNumberFormat="1" applyFont="1" applyFill="1" applyBorder="1" applyAlignment="1">
      <alignment horizontal="center" vertical="center"/>
      <protection/>
    </xf>
    <xf numFmtId="49" fontId="4" fillId="33" borderId="10" xfId="35" applyNumberFormat="1" applyFont="1" applyFill="1" applyBorder="1" applyAlignment="1">
      <alignment horizontal="center" vertical="center" wrapText="1"/>
      <protection/>
    </xf>
    <xf numFmtId="49" fontId="2" fillId="33" borderId="10" xfId="35" applyNumberFormat="1" applyFont="1" applyFill="1" applyBorder="1" applyAlignment="1">
      <alignment horizontal="center" vertical="center" wrapText="1"/>
      <protection/>
    </xf>
    <xf numFmtId="0" fontId="6" fillId="33" borderId="10" xfId="60" applyNumberFormat="1" applyFont="1" applyFill="1" applyBorder="1" applyAlignment="1" applyProtection="1">
      <alignment horizontal="center" vertical="top" wrapText="1" shrinkToFit="1"/>
      <protection locked="0"/>
    </xf>
    <xf numFmtId="0" fontId="6" fillId="33" borderId="10" xfId="60" applyNumberFormat="1" applyFont="1" applyFill="1" applyBorder="1" applyAlignment="1" applyProtection="1">
      <alignment horizontal="center" wrapText="1" shrinkToFit="1"/>
      <protection locked="0"/>
    </xf>
    <xf numFmtId="0" fontId="0" fillId="33" borderId="10" xfId="0" applyFont="1" applyFill="1" applyBorder="1" applyAlignment="1">
      <alignment horizontal="center" vertical="center" wrapText="1"/>
    </xf>
    <xf numFmtId="0" fontId="6" fillId="33" borderId="10" xfId="0" applyNumberFormat="1" applyFont="1" applyFill="1" applyBorder="1" applyAlignment="1" applyProtection="1">
      <alignment horizontal="center" vertical="center" wrapText="1"/>
      <protection/>
    </xf>
    <xf numFmtId="0" fontId="9" fillId="33" borderId="10" xfId="0" applyNumberFormat="1" applyFont="1" applyFill="1" applyBorder="1" applyAlignment="1" applyProtection="1">
      <alignment horizontal="center" vertical="center" wrapText="1"/>
      <protection/>
    </xf>
    <xf numFmtId="0" fontId="6" fillId="33" borderId="10" xfId="35" applyFont="1" applyFill="1" applyBorder="1" applyAlignment="1">
      <alignment horizontal="center" vertical="center"/>
      <protection/>
    </xf>
    <xf numFmtId="0" fontId="4" fillId="33" borderId="10" xfId="35" applyFont="1" applyFill="1" applyBorder="1" applyAlignment="1">
      <alignment horizontal="center" vertical="center" wrapText="1"/>
      <protection/>
    </xf>
    <xf numFmtId="164" fontId="4" fillId="33" borderId="10" xfId="35" applyNumberFormat="1" applyFont="1" applyFill="1" applyBorder="1" applyAlignment="1">
      <alignment horizontal="center" vertical="center"/>
      <protection/>
    </xf>
    <xf numFmtId="164" fontId="6" fillId="33" borderId="10" xfId="35" applyNumberFormat="1" applyFont="1" applyFill="1" applyBorder="1" applyAlignment="1">
      <alignment horizontal="center" vertical="center" wrapText="1"/>
      <protection/>
    </xf>
    <xf numFmtId="172" fontId="6" fillId="33" borderId="10" xfId="35" applyNumberFormat="1" applyFont="1" applyFill="1" applyBorder="1" applyAlignment="1">
      <alignment horizontal="center" vertical="center"/>
      <protection/>
    </xf>
    <xf numFmtId="164" fontId="4" fillId="2" borderId="0" xfId="35" applyNumberFormat="1" applyFont="1" applyFill="1" applyAlignment="1">
      <alignment horizontal="center" vertical="center"/>
      <protection/>
    </xf>
    <xf numFmtId="172" fontId="4" fillId="16" borderId="0" xfId="35" applyNumberFormat="1" applyFont="1" applyFill="1" applyAlignment="1">
      <alignment horizontal="center" vertical="center"/>
      <protection/>
    </xf>
    <xf numFmtId="164" fontId="4" fillId="33" borderId="0" xfId="35" applyNumberFormat="1" applyFont="1" applyFill="1" applyAlignment="1">
      <alignment horizontal="center" vertical="center"/>
      <protection/>
    </xf>
    <xf numFmtId="0" fontId="6" fillId="33" borderId="10" xfId="0" applyNumberFormat="1" applyFont="1" applyFill="1" applyBorder="1" applyAlignment="1" applyProtection="1">
      <alignment horizontal="center" vertical="center" wrapText="1"/>
      <protection/>
    </xf>
    <xf numFmtId="0" fontId="9" fillId="33" borderId="10" xfId="0" applyNumberFormat="1" applyFont="1" applyFill="1" applyBorder="1" applyAlignment="1" applyProtection="1">
      <alignment horizontal="center" vertical="center" wrapText="1"/>
      <protection/>
    </xf>
    <xf numFmtId="0" fontId="9" fillId="33" borderId="10" xfId="0" applyNumberFormat="1" applyFont="1" applyFill="1" applyBorder="1" applyAlignment="1" applyProtection="1">
      <alignment horizontal="center" vertical="center" wrapText="1"/>
      <protection/>
    </xf>
    <xf numFmtId="0" fontId="6" fillId="33" borderId="10" xfId="0" applyNumberFormat="1" applyFont="1" applyFill="1" applyBorder="1" applyAlignment="1" applyProtection="1">
      <alignment horizontal="center" vertical="center" wrapText="1"/>
      <protection/>
    </xf>
    <xf numFmtId="0" fontId="6" fillId="33" borderId="10" xfId="0" applyNumberFormat="1" applyFont="1" applyFill="1" applyBorder="1" applyAlignment="1" applyProtection="1">
      <alignment horizontal="center" vertical="center" wrapText="1"/>
      <protection/>
    </xf>
    <xf numFmtId="0" fontId="9" fillId="33" borderId="10" xfId="0" applyNumberFormat="1" applyFont="1" applyFill="1" applyBorder="1" applyAlignment="1" applyProtection="1">
      <alignment horizontal="center" vertical="center" wrapText="1"/>
      <protection/>
    </xf>
    <xf numFmtId="4" fontId="2" fillId="33" borderId="0" xfId="35" applyNumberFormat="1" applyFont="1" applyFill="1" applyAlignment="1">
      <alignment horizontal="center" vertical="center"/>
      <protection/>
    </xf>
    <xf numFmtId="0" fontId="9" fillId="33" borderId="10" xfId="0" applyNumberFormat="1" applyFont="1" applyFill="1" applyBorder="1" applyAlignment="1" applyProtection="1">
      <alignment horizontal="center" vertical="center" wrapText="1"/>
      <protection/>
    </xf>
    <xf numFmtId="0" fontId="6" fillId="33" borderId="10" xfId="0" applyNumberFormat="1" applyFont="1" applyFill="1" applyBorder="1" applyAlignment="1" applyProtection="1">
      <alignment horizontal="center" vertical="center" wrapText="1"/>
      <protection/>
    </xf>
    <xf numFmtId="0" fontId="11" fillId="33" borderId="10" xfId="0" applyFont="1" applyFill="1" applyBorder="1" applyAlignment="1">
      <alignment horizontal="justify" vertical="center" wrapText="1"/>
    </xf>
    <xf numFmtId="0" fontId="15" fillId="33" borderId="10" xfId="0" applyFont="1" applyFill="1" applyBorder="1" applyAlignment="1">
      <alignment horizontal="justify" vertical="center" wrapText="1"/>
    </xf>
    <xf numFmtId="0" fontId="13" fillId="33" borderId="10"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11" fillId="33" borderId="10" xfId="0" applyFont="1" applyFill="1" applyBorder="1" applyAlignment="1">
      <alignment vertical="center" wrapText="1"/>
    </xf>
    <xf numFmtId="0" fontId="54" fillId="33" borderId="10" xfId="0" applyFont="1" applyFill="1" applyBorder="1" applyAlignment="1">
      <alignment horizontal="center" vertical="center" wrapText="1"/>
    </xf>
    <xf numFmtId="49" fontId="11" fillId="33" borderId="11" xfId="0" applyNumberFormat="1" applyFont="1" applyFill="1" applyBorder="1" applyAlignment="1">
      <alignment horizontal="left" vertical="center" wrapText="1"/>
    </xf>
    <xf numFmtId="164" fontId="2" fillId="33" borderId="0" xfId="0" applyNumberFormat="1" applyFont="1" applyFill="1" applyBorder="1" applyAlignment="1" applyProtection="1">
      <alignment vertical="center"/>
      <protection/>
    </xf>
    <xf numFmtId="0" fontId="13" fillId="33" borderId="10" xfId="0" applyFont="1" applyFill="1" applyBorder="1" applyAlignment="1">
      <alignment horizontal="center" vertical="center" wrapText="1"/>
    </xf>
    <xf numFmtId="2" fontId="2" fillId="33" borderId="0" xfId="35" applyNumberFormat="1" applyFont="1" applyFill="1" applyAlignment="1">
      <alignment horizontal="center" vertical="center"/>
      <protection/>
    </xf>
    <xf numFmtId="0" fontId="12" fillId="33" borderId="0" xfId="0" applyNumberFormat="1" applyFont="1" applyFill="1" applyBorder="1" applyAlignment="1" applyProtection="1">
      <alignment vertical="center" wrapText="1"/>
      <protection/>
    </xf>
    <xf numFmtId="0" fontId="9" fillId="33" borderId="10" xfId="0" applyNumberFormat="1" applyFont="1" applyFill="1" applyBorder="1" applyAlignment="1" applyProtection="1">
      <alignment vertical="center" wrapText="1"/>
      <protection/>
    </xf>
    <xf numFmtId="0" fontId="13" fillId="33" borderId="10" xfId="0" applyFont="1" applyFill="1" applyBorder="1" applyAlignment="1">
      <alignment vertical="center" wrapText="1"/>
    </xf>
    <xf numFmtId="0" fontId="9" fillId="33" borderId="10" xfId="0" applyFont="1" applyFill="1" applyBorder="1" applyAlignment="1">
      <alignment vertical="center" wrapText="1"/>
    </xf>
    <xf numFmtId="0" fontId="56" fillId="33" borderId="10" xfId="0" applyFont="1" applyFill="1" applyBorder="1" applyAlignment="1">
      <alignment horizontal="justify" vertical="center" wrapText="1"/>
    </xf>
    <xf numFmtId="0" fontId="55" fillId="33" borderId="10" xfId="0" applyFont="1" applyFill="1" applyBorder="1" applyAlignment="1">
      <alignment vertical="center" wrapText="1"/>
    </xf>
    <xf numFmtId="0" fontId="57" fillId="33" borderId="10" xfId="0" applyFont="1" applyFill="1" applyBorder="1" applyAlignment="1">
      <alignment horizontal="justify" vertical="center" wrapText="1"/>
    </xf>
    <xf numFmtId="0" fontId="15" fillId="33" borderId="10" xfId="0" applyFont="1" applyFill="1" applyBorder="1" applyAlignment="1">
      <alignment vertical="center" wrapText="1"/>
    </xf>
    <xf numFmtId="0" fontId="9" fillId="33" borderId="10" xfId="0" applyNumberFormat="1" applyFont="1" applyFill="1" applyBorder="1" applyAlignment="1" applyProtection="1">
      <alignment horizontal="center" vertical="center" wrapText="1"/>
      <protection/>
    </xf>
    <xf numFmtId="0" fontId="6" fillId="33" borderId="10" xfId="0" applyNumberFormat="1" applyFont="1" applyFill="1" applyBorder="1" applyAlignment="1" applyProtection="1">
      <alignment horizontal="center" vertical="center" wrapText="1"/>
      <protection/>
    </xf>
    <xf numFmtId="0" fontId="13" fillId="33" borderId="10" xfId="0" applyFont="1" applyFill="1" applyBorder="1" applyAlignment="1">
      <alignment vertical="center" wrapText="1"/>
    </xf>
    <xf numFmtId="0" fontId="13" fillId="33" borderId="10" xfId="0" applyFont="1" applyFill="1" applyBorder="1" applyAlignment="1">
      <alignment horizontal="center" vertical="center" wrapText="1"/>
    </xf>
    <xf numFmtId="0" fontId="6" fillId="33" borderId="10" xfId="0" applyNumberFormat="1" applyFont="1" applyFill="1" applyBorder="1" applyAlignment="1" applyProtection="1">
      <alignment horizontal="center" vertical="center" wrapText="1"/>
      <protection/>
    </xf>
    <xf numFmtId="0" fontId="13" fillId="33" borderId="10" xfId="0" applyFont="1" applyFill="1" applyBorder="1" applyAlignment="1">
      <alignment vertical="center" wrapText="1"/>
    </xf>
    <xf numFmtId="0" fontId="13" fillId="33" borderId="10" xfId="0" applyFont="1" applyFill="1" applyBorder="1" applyAlignment="1">
      <alignment horizontal="center" vertical="center" wrapText="1"/>
    </xf>
    <xf numFmtId="0" fontId="9" fillId="33" borderId="10" xfId="0" applyNumberFormat="1" applyFont="1" applyFill="1" applyBorder="1" applyAlignment="1" applyProtection="1">
      <alignment horizontal="center" vertical="center" wrapText="1"/>
      <protection/>
    </xf>
    <xf numFmtId="164" fontId="6" fillId="33" borderId="12" xfId="0" applyNumberFormat="1" applyFont="1" applyFill="1" applyBorder="1" applyAlignment="1" applyProtection="1">
      <alignment horizontal="center" vertical="center" wrapText="1" shrinkToFit="1"/>
      <protection locked="0"/>
    </xf>
    <xf numFmtId="0" fontId="0" fillId="33" borderId="13" xfId="0" applyFill="1" applyBorder="1" applyAlignment="1">
      <alignment horizontal="center" vertical="center" wrapText="1" shrinkToFit="1"/>
    </xf>
    <xf numFmtId="164" fontId="7" fillId="33" borderId="12" xfId="0" applyNumberFormat="1" applyFont="1" applyFill="1" applyBorder="1" applyAlignment="1" applyProtection="1">
      <alignment horizontal="center" vertical="center" wrapText="1" shrinkToFit="1"/>
      <protection locked="0"/>
    </xf>
    <xf numFmtId="0" fontId="17" fillId="33" borderId="13" xfId="0" applyFont="1" applyFill="1" applyBorder="1" applyAlignment="1">
      <alignment horizontal="center" vertical="center" wrapText="1" shrinkToFit="1"/>
    </xf>
    <xf numFmtId="0" fontId="6" fillId="33" borderId="10" xfId="0" applyNumberFormat="1" applyFont="1" applyFill="1" applyBorder="1" applyAlignment="1" applyProtection="1">
      <alignment horizontal="center" vertical="center" wrapText="1"/>
      <protection/>
    </xf>
    <xf numFmtId="0" fontId="13" fillId="33" borderId="10" xfId="0" applyFont="1" applyFill="1" applyBorder="1" applyAlignment="1">
      <alignment vertical="center" wrapText="1"/>
    </xf>
    <xf numFmtId="0" fontId="13" fillId="33" borderId="10" xfId="0" applyFont="1" applyFill="1" applyBorder="1" applyAlignment="1">
      <alignment horizontal="center" vertical="center" wrapText="1"/>
    </xf>
    <xf numFmtId="0" fontId="6" fillId="33" borderId="12" xfId="0" applyNumberFormat="1" applyFont="1" applyFill="1" applyBorder="1" applyAlignment="1" applyProtection="1">
      <alignment horizontal="center" vertical="center" wrapText="1" shrinkToFit="1"/>
      <protection locked="0"/>
    </xf>
    <xf numFmtId="0" fontId="3" fillId="33" borderId="0" xfId="0" applyNumberFormat="1" applyFont="1" applyFill="1" applyBorder="1" applyAlignment="1" applyProtection="1">
      <alignment horizontal="center" vertical="center" wrapText="1"/>
      <protection/>
    </xf>
    <xf numFmtId="0" fontId="9" fillId="33" borderId="10" xfId="0" applyNumberFormat="1" applyFont="1" applyFill="1" applyBorder="1" applyAlignment="1" applyProtection="1">
      <alignment horizontal="center" vertical="center" wrapText="1"/>
      <protection/>
    </xf>
    <xf numFmtId="0" fontId="0" fillId="33" borderId="10" xfId="0" applyFill="1" applyBorder="1" applyAlignment="1">
      <alignment horizontal="center" vertical="center" wrapText="1"/>
    </xf>
    <xf numFmtId="0" fontId="3" fillId="0" borderId="0"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0" fontId="0" fillId="0" borderId="10" xfId="0" applyBorder="1" applyAlignment="1">
      <alignment horizontal="center" vertical="center" wrapText="1"/>
    </xf>
    <xf numFmtId="0" fontId="2" fillId="0" borderId="0" xfId="35" applyFont="1" applyFill="1" applyAlignment="1">
      <alignment horizontal="left" vertical="center"/>
      <protection/>
    </xf>
    <xf numFmtId="0" fontId="2" fillId="0" borderId="14" xfId="35" applyFont="1" applyFill="1" applyBorder="1" applyAlignment="1">
      <alignment horizontal="center" vertical="center"/>
      <protection/>
    </xf>
    <xf numFmtId="0" fontId="13" fillId="0" borderId="10" xfId="0" applyFont="1" applyBorder="1" applyAlignment="1">
      <alignment vertical="center" wrapText="1"/>
    </xf>
    <xf numFmtId="0" fontId="13" fillId="0" borderId="10" xfId="0" applyFont="1" applyBorder="1" applyAlignment="1">
      <alignment horizontal="center" vertical="center" wrapText="1"/>
    </xf>
    <xf numFmtId="0" fontId="0" fillId="0" borderId="13" xfId="0" applyBorder="1" applyAlignment="1">
      <alignment horizontal="center" vertical="center" wrapText="1" shrinkToFit="1"/>
    </xf>
    <xf numFmtId="164" fontId="7" fillId="33" borderId="13" xfId="0" applyNumberFormat="1" applyFont="1" applyFill="1" applyBorder="1" applyAlignment="1" applyProtection="1">
      <alignment horizontal="center" vertical="center" wrapText="1" shrinkToFit="1"/>
      <protection locked="0"/>
    </xf>
    <xf numFmtId="0" fontId="17" fillId="0" borderId="13" xfId="0" applyFont="1" applyBorder="1" applyAlignment="1">
      <alignment horizontal="center" vertical="center" wrapText="1" shrinkToFit="1"/>
    </xf>
  </cellXfs>
  <cellStyles count="51">
    <cellStyle name="Normal" xfId="0"/>
    <cellStyle name=" 1" xfId="15"/>
    <cellStyle name="20% - Акцент1" xfId="16"/>
    <cellStyle name="20% - Акцент2" xfId="17"/>
    <cellStyle name="20% - Акцент3" xfId="18"/>
    <cellStyle name="20% - Акцент4" xfId="19"/>
    <cellStyle name="20% - Акцент5" xfId="20"/>
    <cellStyle name="20% - Акцент6" xfId="21"/>
    <cellStyle name="40% - Акцент1" xfId="22"/>
    <cellStyle name="40% - Акцент2" xfId="23"/>
    <cellStyle name="40% - Акцент3" xfId="24"/>
    <cellStyle name="40% - Акцент4" xfId="25"/>
    <cellStyle name="40% - Акцент5" xfId="26"/>
    <cellStyle name="40% - Акцент6" xfId="27"/>
    <cellStyle name="60% - Акцент1" xfId="28"/>
    <cellStyle name="60% - Акцент2" xfId="29"/>
    <cellStyle name="60% - Акцент3" xfId="30"/>
    <cellStyle name="60% - Акцент4" xfId="31"/>
    <cellStyle name="60% - Акцент5" xfId="32"/>
    <cellStyle name="60% - Акцент6" xfId="33"/>
    <cellStyle name="Normal_TMP_1" xfId="34"/>
    <cellStyle name="Normal_TMP_2" xfId="35"/>
    <cellStyle name="Акцент1" xfId="36"/>
    <cellStyle name="Акцент2" xfId="37"/>
    <cellStyle name="Акцент3" xfId="38"/>
    <cellStyle name="Акцент4" xfId="39"/>
    <cellStyle name="Акцент5" xfId="40"/>
    <cellStyle name="Акцент6" xfId="41"/>
    <cellStyle name="Ввод " xfId="42"/>
    <cellStyle name="Вывод" xfId="43"/>
    <cellStyle name="Вычисление"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Плохой" xfId="55"/>
    <cellStyle name="Пояснение" xfId="56"/>
    <cellStyle name="Примечание" xfId="57"/>
    <cellStyle name="Percent" xfId="58"/>
    <cellStyle name="Связанная ячейка" xfId="59"/>
    <cellStyle name="Стиль 1"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Larisa\&#1056;&#1056;&#1054;%20&#1080;&#1102;&#1083;&#1100;%202013(&#1084;&#1086;&#1089;&#1082;&#1074;&#1072;)\&#1060;&#1086;&#1088;&#1084;&#1072;_&#1088;&#1072;&#1073;&#1086;&#1095;&#1072;&#1103;_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форма РРО"/>
      <sheetName val="СВОД"/>
      <sheetName val="СВОД_без формул"/>
      <sheetName val="Ардатовский"/>
      <sheetName val="Арзамасский"/>
      <sheetName val="Б-Болдинский"/>
      <sheetName val="Б-Мурашкинский"/>
      <sheetName val="Бутурлинский"/>
      <sheetName val="Вадский"/>
      <sheetName val="Варнавинский"/>
      <sheetName val="Вачский"/>
      <sheetName val="Ветлужский"/>
      <sheetName val="Вознесенский"/>
      <sheetName val="Воротынский"/>
      <sheetName val="Воскресенский"/>
      <sheetName val="Гагинский"/>
      <sheetName val="Володарский"/>
      <sheetName val="Д-Константиновский"/>
      <sheetName val="Дивеевский"/>
      <sheetName val="Княгининский"/>
      <sheetName val="Ковернинский"/>
      <sheetName val="Кр-Баковский"/>
      <sheetName val="Кр-Октябрьский"/>
      <sheetName val="Лукояновский"/>
      <sheetName val="Лысковский"/>
      <sheetName val="Навашинский"/>
      <sheetName val="Первомайский"/>
      <sheetName val="Перевозский"/>
      <sheetName val="Пильнинский"/>
      <sheetName val="Починковский"/>
      <sheetName val="г.о. Семеновский"/>
      <sheetName val="Сергачский"/>
      <sheetName val="Сеченовский"/>
      <sheetName val="Сосновский"/>
      <sheetName val="Спасский"/>
      <sheetName val="Тонкинский"/>
      <sheetName val="Тоншаевский"/>
      <sheetName val="Уренский"/>
      <sheetName val="Чкаловский"/>
      <sheetName val="Шарангский"/>
      <sheetName val="Шатковский"/>
      <sheetName val="Шахунский"/>
      <sheetName val="Сокольский"/>
      <sheetName val="г.Арзамас"/>
      <sheetName val="Балахнинский"/>
      <sheetName val="Богородский"/>
      <sheetName val="г.Бор"/>
      <sheetName val="г.Выкса"/>
      <sheetName val="Городецкий"/>
      <sheetName val="Дзержинск"/>
      <sheetName val="Кстовский"/>
      <sheetName val="Кулебакский"/>
      <sheetName val="Павловский"/>
      <sheetName val="г.Н.Новгород"/>
      <sheetName val="г.Саров"/>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B577"/>
  <sheetViews>
    <sheetView showZeros="0" tabSelected="1" zoomScalePageLayoutView="0" workbookViewId="0" topLeftCell="B1">
      <selection activeCell="B2" sqref="B2"/>
    </sheetView>
  </sheetViews>
  <sheetFormatPr defaultColWidth="9.00390625" defaultRowHeight="12.75"/>
  <cols>
    <col min="1" max="1" width="0" style="19" hidden="1" customWidth="1"/>
    <col min="2" max="2" width="8.125" style="12" customWidth="1"/>
    <col min="3" max="3" width="64.75390625" style="54" customWidth="1"/>
    <col min="4" max="4" width="5.375" style="3" customWidth="1"/>
    <col min="5" max="5" width="11.125" style="44" customWidth="1"/>
    <col min="6" max="6" width="11.00390625" style="44" customWidth="1"/>
    <col min="7" max="7" width="10.625" style="44" customWidth="1"/>
    <col min="8" max="8" width="11.875" style="44" customWidth="1"/>
    <col min="9" max="9" width="10.75390625" style="44" customWidth="1"/>
    <col min="10" max="10" width="10.625" style="44" customWidth="1"/>
    <col min="11" max="11" width="7.25390625" style="44" customWidth="1"/>
    <col min="12" max="12" width="8.25390625" style="44" customWidth="1"/>
    <col min="13" max="14" width="9.875" style="44" customWidth="1"/>
    <col min="15" max="15" width="9.125" style="44" customWidth="1"/>
    <col min="16" max="16" width="8.875" style="44" customWidth="1"/>
    <col min="17" max="17" width="11.00390625" style="44" customWidth="1"/>
    <col min="18" max="18" width="10.875" style="44" customWidth="1"/>
    <col min="19" max="19" width="9.875" style="19" customWidth="1"/>
    <col min="20" max="20" width="14.625" style="19" customWidth="1"/>
    <col min="21" max="21" width="13.25390625" style="19" customWidth="1"/>
    <col min="22" max="22" width="15.875" style="19" customWidth="1"/>
    <col min="23" max="23" width="14.75390625" style="19" customWidth="1"/>
    <col min="24" max="24" width="13.25390625" style="19" customWidth="1"/>
    <col min="25" max="25" width="16.625" style="19" customWidth="1"/>
    <col min="26" max="16384" width="9.125" style="19" customWidth="1"/>
  </cols>
  <sheetData>
    <row r="1" spans="1:19" ht="15.75">
      <c r="A1" s="18" t="s">
        <v>0</v>
      </c>
      <c r="B1" s="130" t="s">
        <v>1095</v>
      </c>
      <c r="C1" s="130"/>
      <c r="D1" s="130"/>
      <c r="E1" s="130"/>
      <c r="F1" s="130"/>
      <c r="G1" s="130"/>
      <c r="H1" s="130"/>
      <c r="I1" s="130"/>
      <c r="J1" s="130"/>
      <c r="K1" s="130"/>
      <c r="L1" s="130"/>
      <c r="M1" s="130"/>
      <c r="N1" s="130"/>
      <c r="O1" s="130"/>
      <c r="P1" s="130"/>
      <c r="Q1" s="130"/>
      <c r="R1" s="130"/>
      <c r="S1" s="18"/>
    </row>
    <row r="2" spans="1:19" ht="7.5" customHeight="1">
      <c r="A2" s="18"/>
      <c r="B2" s="106"/>
      <c r="C2" s="46"/>
      <c r="D2" s="2"/>
      <c r="E2" s="20"/>
      <c r="F2" s="20"/>
      <c r="G2" s="20"/>
      <c r="H2" s="20"/>
      <c r="I2" s="20"/>
      <c r="J2" s="20"/>
      <c r="K2" s="20"/>
      <c r="L2" s="20"/>
      <c r="M2" s="20"/>
      <c r="N2" s="20"/>
      <c r="O2" s="20"/>
      <c r="P2" s="20"/>
      <c r="Q2" s="20"/>
      <c r="R2" s="20"/>
      <c r="S2" s="18"/>
    </row>
    <row r="3" spans="1:19" ht="20.25" customHeight="1">
      <c r="A3" s="18"/>
      <c r="B3" s="131" t="s">
        <v>82</v>
      </c>
      <c r="C3" s="131"/>
      <c r="D3" s="131" t="s">
        <v>75</v>
      </c>
      <c r="E3" s="126" t="s">
        <v>734</v>
      </c>
      <c r="F3" s="126"/>
      <c r="G3" s="126"/>
      <c r="H3" s="126"/>
      <c r="I3" s="126"/>
      <c r="J3" s="126"/>
      <c r="K3" s="126" t="s">
        <v>81</v>
      </c>
      <c r="L3" s="132"/>
      <c r="M3" s="126" t="s">
        <v>85</v>
      </c>
      <c r="N3" s="126"/>
      <c r="O3" s="126"/>
      <c r="P3" s="126"/>
      <c r="Q3" s="126"/>
      <c r="R3" s="126"/>
      <c r="S3" s="18"/>
    </row>
    <row r="4" spans="1:19" ht="12.75" customHeight="1">
      <c r="A4" s="18" t="s">
        <v>1</v>
      </c>
      <c r="B4" s="131"/>
      <c r="C4" s="131"/>
      <c r="D4" s="131"/>
      <c r="E4" s="126" t="s">
        <v>77</v>
      </c>
      <c r="F4" s="126"/>
      <c r="G4" s="126"/>
      <c r="H4" s="126" t="s">
        <v>78</v>
      </c>
      <c r="I4" s="126"/>
      <c r="J4" s="126"/>
      <c r="K4" s="132"/>
      <c r="L4" s="132"/>
      <c r="M4" s="126" t="s">
        <v>728</v>
      </c>
      <c r="N4" s="126"/>
      <c r="O4" s="126" t="s">
        <v>730</v>
      </c>
      <c r="P4" s="126" t="s">
        <v>729</v>
      </c>
      <c r="Q4" s="126" t="s">
        <v>2</v>
      </c>
      <c r="R4" s="126"/>
      <c r="S4" s="18"/>
    </row>
    <row r="5" spans="1:19" ht="54" customHeight="1">
      <c r="A5" s="18" t="s">
        <v>3</v>
      </c>
      <c r="B5" s="131"/>
      <c r="C5" s="131"/>
      <c r="D5" s="131"/>
      <c r="E5" s="95" t="s">
        <v>74</v>
      </c>
      <c r="F5" s="95" t="s">
        <v>76</v>
      </c>
      <c r="G5" s="95" t="s">
        <v>4</v>
      </c>
      <c r="H5" s="95" t="s">
        <v>74</v>
      </c>
      <c r="I5" s="95" t="s">
        <v>76</v>
      </c>
      <c r="J5" s="95" t="s">
        <v>4</v>
      </c>
      <c r="K5" s="95" t="s">
        <v>83</v>
      </c>
      <c r="L5" s="95" t="s">
        <v>84</v>
      </c>
      <c r="M5" s="95" t="s">
        <v>79</v>
      </c>
      <c r="N5" s="95" t="s">
        <v>80</v>
      </c>
      <c r="O5" s="126"/>
      <c r="P5" s="126"/>
      <c r="Q5" s="95" t="s">
        <v>731</v>
      </c>
      <c r="R5" s="95" t="s">
        <v>732</v>
      </c>
      <c r="S5" s="18"/>
    </row>
    <row r="6" spans="1:19" ht="19.5" customHeight="1">
      <c r="A6" s="18" t="s">
        <v>5</v>
      </c>
      <c r="B6" s="107"/>
      <c r="C6" s="47">
        <v>1</v>
      </c>
      <c r="D6" s="94">
        <v>2</v>
      </c>
      <c r="E6" s="95">
        <v>3</v>
      </c>
      <c r="F6" s="95">
        <v>4</v>
      </c>
      <c r="G6" s="95">
        <v>5</v>
      </c>
      <c r="H6" s="95">
        <v>6</v>
      </c>
      <c r="I6" s="95">
        <v>7</v>
      </c>
      <c r="J6" s="95">
        <v>8</v>
      </c>
      <c r="K6" s="95">
        <v>9</v>
      </c>
      <c r="L6" s="95">
        <v>10</v>
      </c>
      <c r="M6" s="95">
        <v>11</v>
      </c>
      <c r="N6" s="95">
        <v>12</v>
      </c>
      <c r="O6" s="95">
        <v>13</v>
      </c>
      <c r="P6" s="95">
        <v>14</v>
      </c>
      <c r="Q6" s="95">
        <v>15</v>
      </c>
      <c r="R6" s="95">
        <v>16</v>
      </c>
      <c r="S6" s="18"/>
    </row>
    <row r="7" spans="1:23" ht="36" customHeight="1">
      <c r="A7" s="18" t="s">
        <v>6</v>
      </c>
      <c r="B7" s="127" t="s">
        <v>280</v>
      </c>
      <c r="C7" s="97" t="s">
        <v>96</v>
      </c>
      <c r="D7" s="128">
        <v>1000</v>
      </c>
      <c r="E7" s="129" t="s">
        <v>733</v>
      </c>
      <c r="F7" s="129" t="s">
        <v>733</v>
      </c>
      <c r="G7" s="129" t="s">
        <v>733</v>
      </c>
      <c r="H7" s="129" t="s">
        <v>733</v>
      </c>
      <c r="I7" s="129" t="s">
        <v>733</v>
      </c>
      <c r="J7" s="129" t="s">
        <v>733</v>
      </c>
      <c r="K7" s="129" t="s">
        <v>733</v>
      </c>
      <c r="L7" s="129" t="s">
        <v>733</v>
      </c>
      <c r="M7" s="124">
        <f aca="true" t="shared" si="0" ref="M7:R7">SUM(M9+M75+M95+M119+M174)</f>
        <v>531224.1</v>
      </c>
      <c r="N7" s="124">
        <f t="shared" si="0"/>
        <v>504561.5000000001</v>
      </c>
      <c r="O7" s="124">
        <f t="shared" si="0"/>
        <v>489471.2</v>
      </c>
      <c r="P7" s="124">
        <f t="shared" si="0"/>
        <v>459127.80000000005</v>
      </c>
      <c r="Q7" s="124">
        <f t="shared" si="0"/>
        <v>463971.3256</v>
      </c>
      <c r="R7" s="124">
        <f t="shared" si="0"/>
        <v>472665.89999999997</v>
      </c>
      <c r="S7" s="18"/>
      <c r="T7" s="1"/>
      <c r="U7" s="1"/>
      <c r="V7" s="1"/>
      <c r="W7" s="1"/>
    </row>
    <row r="8" spans="1:28" ht="12.75">
      <c r="A8" s="18" t="s">
        <v>7</v>
      </c>
      <c r="B8" s="127"/>
      <c r="C8" s="97" t="s">
        <v>97</v>
      </c>
      <c r="D8" s="128"/>
      <c r="E8" s="123"/>
      <c r="F8" s="123"/>
      <c r="G8" s="123"/>
      <c r="H8" s="123"/>
      <c r="I8" s="123"/>
      <c r="J8" s="123"/>
      <c r="K8" s="123"/>
      <c r="L8" s="123"/>
      <c r="M8" s="123"/>
      <c r="N8" s="123"/>
      <c r="O8" s="123"/>
      <c r="P8" s="123"/>
      <c r="Q8" s="123"/>
      <c r="R8" s="123"/>
      <c r="S8" s="18"/>
      <c r="T8" s="1"/>
      <c r="U8" s="1"/>
      <c r="V8" s="1"/>
      <c r="W8" s="1"/>
      <c r="X8" s="1"/>
      <c r="Y8" s="1"/>
      <c r="Z8" s="1"/>
      <c r="AA8" s="1"/>
      <c r="AB8" s="1">
        <f>U7</f>
        <v>0</v>
      </c>
    </row>
    <row r="9" spans="1:25" ht="53.25" customHeight="1">
      <c r="A9" s="18"/>
      <c r="B9" s="108" t="s">
        <v>281</v>
      </c>
      <c r="C9" s="97" t="s">
        <v>98</v>
      </c>
      <c r="D9" s="98">
        <v>1001</v>
      </c>
      <c r="E9" s="13" t="s">
        <v>733</v>
      </c>
      <c r="F9" s="13" t="s">
        <v>733</v>
      </c>
      <c r="G9" s="13" t="s">
        <v>733</v>
      </c>
      <c r="H9" s="13" t="s">
        <v>733</v>
      </c>
      <c r="I9" s="13" t="s">
        <v>733</v>
      </c>
      <c r="J9" s="13" t="s">
        <v>733</v>
      </c>
      <c r="K9" s="13" t="s">
        <v>733</v>
      </c>
      <c r="L9" s="13" t="s">
        <v>733</v>
      </c>
      <c r="M9" s="15">
        <f aca="true" t="shared" si="1" ref="M9:R9">SUM(M10:M74)</f>
        <v>273819.3</v>
      </c>
      <c r="N9" s="15">
        <f t="shared" si="1"/>
        <v>249783.40000000002</v>
      </c>
      <c r="O9" s="15">
        <f t="shared" si="1"/>
        <v>236350.49999999994</v>
      </c>
      <c r="P9" s="15">
        <f t="shared" si="1"/>
        <v>198411.80000000002</v>
      </c>
      <c r="Q9" s="15">
        <f t="shared" si="1"/>
        <v>200692.3256</v>
      </c>
      <c r="R9" s="15">
        <f t="shared" si="1"/>
        <v>204498.19999999998</v>
      </c>
      <c r="S9" s="18"/>
      <c r="T9" s="1"/>
      <c r="U9" s="1"/>
      <c r="V9" s="1"/>
      <c r="W9" s="1"/>
      <c r="X9" s="1"/>
      <c r="Y9" s="1"/>
    </row>
    <row r="10" spans="1:25" ht="57.75" customHeight="1">
      <c r="A10" s="18"/>
      <c r="B10" s="109" t="s">
        <v>282</v>
      </c>
      <c r="C10" s="96" t="s">
        <v>18</v>
      </c>
      <c r="D10" s="99">
        <v>1002</v>
      </c>
      <c r="E10" s="21"/>
      <c r="F10" s="21"/>
      <c r="G10" s="21"/>
      <c r="H10" s="13"/>
      <c r="I10" s="13"/>
      <c r="J10" s="22"/>
      <c r="K10" s="35"/>
      <c r="L10" s="35"/>
      <c r="M10" s="15"/>
      <c r="N10" s="15"/>
      <c r="O10" s="15"/>
      <c r="P10" s="15"/>
      <c r="Q10" s="15"/>
      <c r="R10" s="15"/>
      <c r="S10" s="18"/>
      <c r="T10" s="1"/>
      <c r="U10" s="1"/>
      <c r="V10" s="1"/>
      <c r="W10" s="1"/>
      <c r="X10" s="1"/>
      <c r="Y10" s="1"/>
    </row>
    <row r="11" spans="1:25" ht="25.5">
      <c r="A11" s="18"/>
      <c r="B11" s="109" t="s">
        <v>283</v>
      </c>
      <c r="C11" s="96" t="s">
        <v>19</v>
      </c>
      <c r="D11" s="99">
        <v>1003</v>
      </c>
      <c r="E11" s="13"/>
      <c r="F11" s="13"/>
      <c r="G11" s="13"/>
      <c r="H11" s="13"/>
      <c r="I11" s="13"/>
      <c r="J11" s="13"/>
      <c r="K11" s="35"/>
      <c r="L11" s="35"/>
      <c r="M11" s="15"/>
      <c r="N11" s="15"/>
      <c r="O11" s="15"/>
      <c r="P11" s="15"/>
      <c r="Q11" s="15"/>
      <c r="R11" s="15"/>
      <c r="S11" s="18"/>
      <c r="T11" s="1"/>
      <c r="U11" s="1"/>
      <c r="V11" s="1"/>
      <c r="W11" s="1"/>
      <c r="X11" s="1"/>
      <c r="Y11" s="1"/>
    </row>
    <row r="12" spans="1:25" ht="156">
      <c r="A12" s="18"/>
      <c r="B12" s="109" t="s">
        <v>284</v>
      </c>
      <c r="C12" s="96" t="s">
        <v>20</v>
      </c>
      <c r="D12" s="99">
        <v>1004</v>
      </c>
      <c r="E12" s="21" t="s">
        <v>906</v>
      </c>
      <c r="F12" s="21" t="s">
        <v>926</v>
      </c>
      <c r="G12" s="21" t="s">
        <v>907</v>
      </c>
      <c r="H12" s="21"/>
      <c r="I12" s="21"/>
      <c r="J12" s="21"/>
      <c r="K12" s="26" t="s">
        <v>885</v>
      </c>
      <c r="L12" s="26" t="s">
        <v>886</v>
      </c>
      <c r="M12" s="15">
        <v>394.6</v>
      </c>
      <c r="N12" s="15">
        <v>347.6</v>
      </c>
      <c r="O12" s="15">
        <v>418</v>
      </c>
      <c r="P12" s="15">
        <f>SUM(УФ!P12+ОК!P12+РОО!P12+УСХ!P12+'З С '!P12+РА!P12)</f>
        <v>470</v>
      </c>
      <c r="Q12" s="15">
        <f>SUM(УФ!Q12+ОК!Q12+РОО!Q12+УСХ!Q12+'З С '!Q12+РА!Q12)</f>
        <v>492.5</v>
      </c>
      <c r="R12" s="15">
        <f>SUM(УФ!R12+ОК!R12+РОО!R12+УСХ!R12+'З С '!R12+РА!R12)</f>
        <v>513.7</v>
      </c>
      <c r="S12" s="18"/>
      <c r="T12" s="1"/>
      <c r="U12" s="1"/>
      <c r="V12" s="1"/>
      <c r="W12" s="1"/>
      <c r="X12" s="1"/>
      <c r="Y12" s="1"/>
    </row>
    <row r="13" spans="1:25" ht="37.5" customHeight="1">
      <c r="A13" s="18"/>
      <c r="B13" s="109" t="s">
        <v>285</v>
      </c>
      <c r="C13" s="96" t="s">
        <v>99</v>
      </c>
      <c r="D13" s="99">
        <v>1005</v>
      </c>
      <c r="E13" s="21"/>
      <c r="F13" s="21"/>
      <c r="G13" s="21"/>
      <c r="H13" s="21"/>
      <c r="I13" s="21"/>
      <c r="J13" s="21"/>
      <c r="K13" s="26"/>
      <c r="L13" s="26"/>
      <c r="M13" s="15"/>
      <c r="N13" s="15"/>
      <c r="O13" s="15"/>
      <c r="P13" s="15">
        <f>SUM(УФ!P13+ОК!P13+РОО!P13+УСХ!P13+'З С '!P13+РА!P13)</f>
        <v>0</v>
      </c>
      <c r="Q13" s="15">
        <f>SUM(УФ!Q13+ОК!Q13+РОО!Q13+УСХ!Q13+'З С '!Q13+РА!Q13)</f>
        <v>0</v>
      </c>
      <c r="R13" s="15">
        <f>SUM(УФ!R13+ОК!R13+РОО!R13+УСХ!R13+'З С '!R13+РА!R13)</f>
        <v>0</v>
      </c>
      <c r="S13" s="18"/>
      <c r="T13" s="1"/>
      <c r="U13" s="1"/>
      <c r="V13" s="1"/>
      <c r="W13" s="1"/>
      <c r="X13" s="1"/>
      <c r="Y13" s="1"/>
    </row>
    <row r="14" spans="1:25" ht="120" customHeight="1">
      <c r="A14" s="18"/>
      <c r="B14" s="109" t="s">
        <v>286</v>
      </c>
      <c r="C14" s="96" t="s">
        <v>21</v>
      </c>
      <c r="D14" s="99">
        <v>1006</v>
      </c>
      <c r="E14" s="21" t="s">
        <v>906</v>
      </c>
      <c r="F14" s="21" t="s">
        <v>927</v>
      </c>
      <c r="G14" s="21" t="s">
        <v>908</v>
      </c>
      <c r="H14" s="21"/>
      <c r="I14" s="21"/>
      <c r="J14" s="21"/>
      <c r="K14" s="26" t="s">
        <v>870</v>
      </c>
      <c r="L14" s="26" t="s">
        <v>872</v>
      </c>
      <c r="M14" s="15">
        <v>1935.3</v>
      </c>
      <c r="N14" s="15">
        <v>1935.3</v>
      </c>
      <c r="O14" s="15"/>
      <c r="P14" s="15">
        <f>SUM(УФ!P14+ОК!P14+РОО!P14+УСХ!P14+'З С '!P14+РА!P14)</f>
        <v>0</v>
      </c>
      <c r="Q14" s="15">
        <f>SUM(УФ!Q14+ОК!Q14+РОО!Q14+УСХ!Q14+'З С '!Q14+РА!Q14)</f>
        <v>0</v>
      </c>
      <c r="R14" s="15">
        <f>SUM(УФ!R14+ОК!R14+РОО!R14+УСХ!R14+'З С '!R14+РА!R14)</f>
        <v>0</v>
      </c>
      <c r="S14" s="18"/>
      <c r="T14" s="1"/>
      <c r="U14" s="1"/>
      <c r="V14" s="1"/>
      <c r="W14" s="1"/>
      <c r="X14" s="1"/>
      <c r="Y14" s="1"/>
    </row>
    <row r="15" spans="1:25" ht="156.75" customHeight="1">
      <c r="A15" s="18"/>
      <c r="B15" s="109" t="s">
        <v>287</v>
      </c>
      <c r="C15" s="96" t="s">
        <v>22</v>
      </c>
      <c r="D15" s="99">
        <v>1007</v>
      </c>
      <c r="E15" s="21" t="s">
        <v>906</v>
      </c>
      <c r="F15" s="21" t="s">
        <v>925</v>
      </c>
      <c r="G15" s="21" t="s">
        <v>907</v>
      </c>
      <c r="H15" s="21"/>
      <c r="I15" s="21"/>
      <c r="J15" s="21"/>
      <c r="K15" s="26" t="s">
        <v>870</v>
      </c>
      <c r="L15" s="26" t="s">
        <v>877</v>
      </c>
      <c r="M15" s="15">
        <v>1457.9</v>
      </c>
      <c r="N15" s="15">
        <v>1322.3</v>
      </c>
      <c r="O15" s="15">
        <v>2987.2</v>
      </c>
      <c r="P15" s="15">
        <f>SUM(УФ!P15+ОК!P15+РОО!P15+УСХ!P15+'З С '!P15+РА!P15)</f>
        <v>1495.1</v>
      </c>
      <c r="Q15" s="15">
        <f>SUM(УФ!Q15+ОК!Q15+РОО!Q15+УСХ!Q15+'З С '!Q15+РА!Q15)</f>
        <v>1566.8647999999998</v>
      </c>
      <c r="R15" s="15">
        <f>SUM(УФ!R15+ОК!R15+РОО!R15+УСХ!R15+'З С '!R15+РА!R15)</f>
        <v>1634.3000000000002</v>
      </c>
      <c r="S15" s="18"/>
      <c r="T15" s="1"/>
      <c r="U15" s="1"/>
      <c r="V15" s="1"/>
      <c r="W15" s="1"/>
      <c r="X15" s="1"/>
      <c r="Y15" s="1"/>
    </row>
    <row r="16" spans="1:25" ht="44.25" customHeight="1">
      <c r="A16" s="18"/>
      <c r="B16" s="109" t="s">
        <v>288</v>
      </c>
      <c r="C16" s="96" t="s">
        <v>23</v>
      </c>
      <c r="D16" s="99">
        <v>1008</v>
      </c>
      <c r="E16" s="21"/>
      <c r="F16" s="21"/>
      <c r="G16" s="21"/>
      <c r="H16" s="21"/>
      <c r="I16" s="23"/>
      <c r="J16" s="24"/>
      <c r="K16" s="26"/>
      <c r="L16" s="26"/>
      <c r="M16" s="15"/>
      <c r="N16" s="15"/>
      <c r="O16" s="15"/>
      <c r="P16" s="15">
        <f>SUM(УФ!P16+ОК!P16+РОО!P16+УСХ!P16+'З С '!P16+РА!P16)</f>
        <v>0</v>
      </c>
      <c r="Q16" s="15">
        <f>SUM(УФ!Q16+ОК!Q16+РОО!Q16+УСХ!Q16+'З С '!Q16+РА!Q16)</f>
        <v>0</v>
      </c>
      <c r="R16" s="15">
        <f>SUM(УФ!R16+ОК!R16+РОО!R16+УСХ!R16+'З С '!R16+РА!R16)</f>
        <v>0</v>
      </c>
      <c r="S16" s="18"/>
      <c r="T16" s="1"/>
      <c r="U16" s="1"/>
      <c r="V16" s="1"/>
      <c r="W16" s="1"/>
      <c r="X16" s="1"/>
      <c r="Y16" s="1"/>
    </row>
    <row r="17" spans="1:25" ht="88.5" customHeight="1">
      <c r="A17" s="18"/>
      <c r="B17" s="109" t="s">
        <v>289</v>
      </c>
      <c r="C17" s="96" t="s">
        <v>100</v>
      </c>
      <c r="D17" s="99">
        <v>1009</v>
      </c>
      <c r="E17" s="21"/>
      <c r="F17" s="21"/>
      <c r="G17" s="21"/>
      <c r="H17" s="21"/>
      <c r="I17" s="21"/>
      <c r="J17" s="21"/>
      <c r="K17" s="26"/>
      <c r="L17" s="26"/>
      <c r="M17" s="15"/>
      <c r="N17" s="15"/>
      <c r="O17" s="15"/>
      <c r="P17" s="15">
        <f>SUM(УФ!P17+ОК!P17+РОО!P17+УСХ!P17+'З С '!P17+РА!P17)</f>
        <v>0</v>
      </c>
      <c r="Q17" s="15">
        <f>SUM(УФ!Q17+ОК!Q17+РОО!Q17+УСХ!Q17+'З С '!Q17+РА!Q17)</f>
        <v>0</v>
      </c>
      <c r="R17" s="15">
        <f>SUM(УФ!R17+ОК!R17+РОО!R17+УСХ!R17+'З С '!R17+РА!R17)</f>
        <v>0</v>
      </c>
      <c r="S17" s="18"/>
      <c r="T17" s="1"/>
      <c r="U17" s="1"/>
      <c r="V17" s="1"/>
      <c r="W17" s="1"/>
      <c r="X17" s="1"/>
      <c r="Y17" s="1"/>
    </row>
    <row r="18" spans="1:25" ht="156.75" customHeight="1">
      <c r="A18" s="18"/>
      <c r="B18" s="109" t="s">
        <v>290</v>
      </c>
      <c r="C18" s="96" t="s">
        <v>24</v>
      </c>
      <c r="D18" s="99">
        <v>1010</v>
      </c>
      <c r="E18" s="21" t="s">
        <v>906</v>
      </c>
      <c r="F18" s="21" t="s">
        <v>925</v>
      </c>
      <c r="G18" s="21" t="s">
        <v>907</v>
      </c>
      <c r="H18" s="21"/>
      <c r="I18" s="21"/>
      <c r="J18" s="21"/>
      <c r="K18" s="26" t="s">
        <v>883</v>
      </c>
      <c r="L18" s="26" t="s">
        <v>884</v>
      </c>
      <c r="M18" s="15">
        <v>2226</v>
      </c>
      <c r="N18" s="15">
        <v>2081.4</v>
      </c>
      <c r="O18" s="15">
        <v>3693.6</v>
      </c>
      <c r="P18" s="15">
        <f>SUM(УФ!P18+ОК!P18+РОО!P18+УСХ!P18+'З С '!P18+РА!P18)</f>
        <v>4660.5</v>
      </c>
      <c r="Q18" s="15">
        <f>SUM(УФ!Q18+ОК!Q18+РОО!Q18+УСХ!Q18+'З С '!Q18+РА!Q18)</f>
        <v>4815.3</v>
      </c>
      <c r="R18" s="15">
        <f>SUM(УФ!R18+ОК!R18+РОО!R18+УСХ!R18+'З С '!R18+РА!R18)</f>
        <v>4960.2</v>
      </c>
      <c r="S18" s="18"/>
      <c r="T18" s="1"/>
      <c r="U18" s="1"/>
      <c r="V18" s="1"/>
      <c r="W18" s="1"/>
      <c r="X18" s="1"/>
      <c r="Y18" s="1"/>
    </row>
    <row r="19" spans="1:25" ht="28.5" customHeight="1">
      <c r="A19" s="18"/>
      <c r="B19" s="109" t="s">
        <v>291</v>
      </c>
      <c r="C19" s="96" t="s">
        <v>25</v>
      </c>
      <c r="D19" s="99">
        <v>1011</v>
      </c>
      <c r="E19" s="21"/>
      <c r="F19" s="21"/>
      <c r="G19" s="21"/>
      <c r="H19" s="21"/>
      <c r="I19" s="21"/>
      <c r="J19" s="21"/>
      <c r="K19" s="26"/>
      <c r="L19" s="26"/>
      <c r="M19" s="15"/>
      <c r="N19" s="15"/>
      <c r="O19" s="15"/>
      <c r="P19" s="15">
        <f>SUM(УФ!P19+ОК!P19+РОО!P19+УСХ!P19+'З С '!P19+РА!P19)</f>
        <v>0</v>
      </c>
      <c r="Q19" s="15">
        <f>SUM(УФ!Q19+ОК!Q19+РОО!Q19+УСХ!Q19+'З С '!Q19+РА!Q19)</f>
        <v>0</v>
      </c>
      <c r="R19" s="15">
        <f>SUM(УФ!R19+ОК!R19+РОО!R19+УСХ!R19+'З С '!R19+РА!R19)</f>
        <v>0</v>
      </c>
      <c r="S19" s="18"/>
      <c r="T19" s="1"/>
      <c r="U19" s="1"/>
      <c r="V19" s="1"/>
      <c r="W19" s="1"/>
      <c r="X19" s="1"/>
      <c r="Y19" s="1"/>
    </row>
    <row r="20" spans="1:25" ht="42.75" customHeight="1">
      <c r="A20" s="18"/>
      <c r="B20" s="109" t="s">
        <v>292</v>
      </c>
      <c r="C20" s="96" t="s">
        <v>41</v>
      </c>
      <c r="D20" s="99">
        <v>1012</v>
      </c>
      <c r="E20" s="21"/>
      <c r="F20" s="21"/>
      <c r="G20" s="21"/>
      <c r="H20" s="21"/>
      <c r="I20" s="21"/>
      <c r="J20" s="21"/>
      <c r="K20" s="26"/>
      <c r="L20" s="26"/>
      <c r="M20" s="15"/>
      <c r="N20" s="15"/>
      <c r="O20" s="15"/>
      <c r="P20" s="15">
        <f>SUM(УФ!P20+ОК!P20+РОО!P20+УСХ!P20+'З С '!P20+РА!P20)</f>
        <v>0</v>
      </c>
      <c r="Q20" s="15">
        <f>SUM(УФ!Q20+ОК!Q20+РОО!Q20+УСХ!Q20+'З С '!Q20+РА!Q20)</f>
        <v>0</v>
      </c>
      <c r="R20" s="15">
        <f>SUM(УФ!R20+ОК!R20+РОО!R20+УСХ!R20+'З С '!R20+РА!R20)</f>
        <v>0</v>
      </c>
      <c r="S20" s="18"/>
      <c r="T20" s="1"/>
      <c r="U20" s="1"/>
      <c r="V20" s="1"/>
      <c r="W20" s="1"/>
      <c r="X20" s="1"/>
      <c r="Y20" s="1"/>
    </row>
    <row r="21" spans="1:25" ht="53.25" customHeight="1">
      <c r="A21" s="18"/>
      <c r="B21" s="109" t="s">
        <v>293</v>
      </c>
      <c r="C21" s="96" t="s">
        <v>12</v>
      </c>
      <c r="D21" s="99">
        <v>1013</v>
      </c>
      <c r="E21" s="21"/>
      <c r="F21" s="21"/>
      <c r="G21" s="21"/>
      <c r="H21" s="21"/>
      <c r="I21" s="21"/>
      <c r="J21" s="21"/>
      <c r="K21" s="26"/>
      <c r="L21" s="26"/>
      <c r="M21" s="15"/>
      <c r="N21" s="15"/>
      <c r="O21" s="15"/>
      <c r="P21" s="15">
        <f>SUM(УФ!P21+ОК!P21+РОО!P21+УСХ!P21+'З С '!P21+РА!P21)</f>
        <v>0</v>
      </c>
      <c r="Q21" s="15">
        <f>SUM(УФ!Q21+ОК!Q21+РОО!Q21+УСХ!Q21+'З С '!Q21+РА!Q21)</f>
        <v>0</v>
      </c>
      <c r="R21" s="15">
        <f>SUM(УФ!R21+ОК!R21+РОО!R21+УСХ!R21+'З С '!R21+РА!R21)</f>
        <v>0</v>
      </c>
      <c r="S21" s="18"/>
      <c r="T21" s="1"/>
      <c r="U21" s="1"/>
      <c r="V21" s="1"/>
      <c r="W21" s="1"/>
      <c r="X21" s="1"/>
      <c r="Y21" s="1"/>
    </row>
    <row r="22" spans="1:25" ht="30.75" customHeight="1">
      <c r="A22" s="18"/>
      <c r="B22" s="109" t="s">
        <v>294</v>
      </c>
      <c r="C22" s="96" t="s">
        <v>26</v>
      </c>
      <c r="D22" s="99">
        <v>1014</v>
      </c>
      <c r="E22" s="21"/>
      <c r="F22" s="21"/>
      <c r="G22" s="21"/>
      <c r="H22" s="21"/>
      <c r="I22" s="21"/>
      <c r="J22" s="21"/>
      <c r="K22" s="26"/>
      <c r="L22" s="26"/>
      <c r="M22" s="15"/>
      <c r="N22" s="15"/>
      <c r="O22" s="15"/>
      <c r="P22" s="15">
        <f>SUM(УФ!P22+ОК!P22+РОО!P22+УСХ!P22+'З С '!P22+РА!P22)</f>
        <v>0</v>
      </c>
      <c r="Q22" s="15">
        <f>SUM(УФ!Q22+ОК!Q22+РОО!Q22+УСХ!Q22+'З С '!Q22+РА!Q22)</f>
        <v>0</v>
      </c>
      <c r="R22" s="15">
        <f>SUM(УФ!R22+ОК!R22+РОО!R22+УСХ!R22+'З С '!R22+РА!R22)</f>
        <v>0</v>
      </c>
      <c r="S22" s="18"/>
      <c r="T22" s="1"/>
      <c r="U22" s="1"/>
      <c r="V22" s="1"/>
      <c r="W22" s="1"/>
      <c r="X22" s="1"/>
      <c r="Y22" s="1"/>
    </row>
    <row r="23" spans="1:25" ht="274.5" customHeight="1">
      <c r="A23" s="18"/>
      <c r="B23" s="109" t="s">
        <v>295</v>
      </c>
      <c r="C23" s="96" t="s">
        <v>54</v>
      </c>
      <c r="D23" s="99">
        <v>1015</v>
      </c>
      <c r="E23" s="21" t="s">
        <v>906</v>
      </c>
      <c r="F23" s="21" t="s">
        <v>928</v>
      </c>
      <c r="G23" s="21" t="s">
        <v>909</v>
      </c>
      <c r="H23" s="21" t="s">
        <v>910</v>
      </c>
      <c r="I23" s="24"/>
      <c r="J23" s="24">
        <v>41640</v>
      </c>
      <c r="K23" s="26" t="s">
        <v>881</v>
      </c>
      <c r="L23" s="26" t="s">
        <v>882</v>
      </c>
      <c r="M23" s="15">
        <v>104551.1</v>
      </c>
      <c r="N23" s="15">
        <v>103274.3</v>
      </c>
      <c r="O23" s="15">
        <v>86888.7</v>
      </c>
      <c r="P23" s="15">
        <f>SUM(УФ!P23+ОК!P23+РОО!P23+УСХ!P23+'З С '!P23+РА!P23)</f>
        <v>87234.59999999999</v>
      </c>
      <c r="Q23" s="15">
        <f>SUM(УФ!Q23+ОК!Q23+РОО!Q23+УСХ!Q23+'З С '!Q23+РА!Q23)</f>
        <v>87471.5</v>
      </c>
      <c r="R23" s="15">
        <f>SUM(УФ!R23+ОК!R23+РОО!R23+УСХ!R23+'З С '!R23+РА!R23)</f>
        <v>89262.2</v>
      </c>
      <c r="S23" s="18"/>
      <c r="T23" s="1"/>
      <c r="U23" s="1"/>
      <c r="V23" s="1"/>
      <c r="W23" s="1"/>
      <c r="X23" s="1"/>
      <c r="Y23" s="1"/>
    </row>
    <row r="24" spans="1:25" ht="121.5" customHeight="1">
      <c r="A24" s="18"/>
      <c r="B24" s="109" t="s">
        <v>296</v>
      </c>
      <c r="C24" s="96" t="s">
        <v>101</v>
      </c>
      <c r="D24" s="99">
        <v>1016</v>
      </c>
      <c r="E24" s="21"/>
      <c r="F24" s="21"/>
      <c r="G24" s="21"/>
      <c r="H24" s="21"/>
      <c r="I24" s="21"/>
      <c r="J24" s="21"/>
      <c r="K24" s="26"/>
      <c r="L24" s="26"/>
      <c r="M24" s="15"/>
      <c r="N24" s="15"/>
      <c r="O24" s="15"/>
      <c r="P24" s="15">
        <f>SUM(УФ!P24+ОК!P24+РОО!P24+УСХ!P24+'З С '!P24+РА!P24)</f>
        <v>0</v>
      </c>
      <c r="Q24" s="15">
        <f>SUM(УФ!Q24+ОК!Q24+РОО!Q24+УСХ!Q24+'З С '!Q24+РА!Q24)</f>
        <v>0</v>
      </c>
      <c r="R24" s="15">
        <f>SUM(УФ!R24+ОК!R24+РОО!R24+УСХ!R24+'З С '!R24+РА!R24)</f>
        <v>0</v>
      </c>
      <c r="S24" s="18"/>
      <c r="T24" s="1"/>
      <c r="U24" s="1"/>
      <c r="V24" s="1"/>
      <c r="W24" s="1"/>
      <c r="X24" s="1"/>
      <c r="Y24" s="1"/>
    </row>
    <row r="25" spans="1:25" ht="56.25" customHeight="1">
      <c r="A25" s="18"/>
      <c r="B25" s="109" t="s">
        <v>297</v>
      </c>
      <c r="C25" s="96" t="s">
        <v>102</v>
      </c>
      <c r="D25" s="99">
        <v>1017</v>
      </c>
      <c r="E25" s="21"/>
      <c r="F25" s="21"/>
      <c r="G25" s="21"/>
      <c r="H25" s="21"/>
      <c r="I25" s="21"/>
      <c r="J25" s="21"/>
      <c r="K25" s="26"/>
      <c r="L25" s="26"/>
      <c r="M25" s="15"/>
      <c r="N25" s="15"/>
      <c r="O25" s="15"/>
      <c r="P25" s="15">
        <f>SUM(УФ!P25+ОК!P25+РОО!P25+УСХ!P25+'З С '!P25+РА!P25)</f>
        <v>0</v>
      </c>
      <c r="Q25" s="15">
        <f>SUM(УФ!Q25+ОК!Q25+РОО!Q25+УСХ!Q25+'З С '!Q25+РА!Q25)</f>
        <v>0</v>
      </c>
      <c r="R25" s="15">
        <f>SUM(УФ!R25+ОК!R25+РОО!R25+УСХ!R25+'З С '!R25+РА!R25)</f>
        <v>0</v>
      </c>
      <c r="S25" s="18"/>
      <c r="T25" s="1"/>
      <c r="U25" s="1"/>
      <c r="V25" s="1"/>
      <c r="W25" s="1"/>
      <c r="X25" s="1"/>
      <c r="Y25" s="1"/>
    </row>
    <row r="26" spans="1:25" ht="108" customHeight="1">
      <c r="A26" s="18"/>
      <c r="B26" s="109" t="s">
        <v>298</v>
      </c>
      <c r="C26" s="96" t="s">
        <v>103</v>
      </c>
      <c r="D26" s="99">
        <v>1018</v>
      </c>
      <c r="E26" s="21"/>
      <c r="F26" s="21"/>
      <c r="G26" s="21"/>
      <c r="H26" s="21"/>
      <c r="I26" s="21"/>
      <c r="J26" s="21"/>
      <c r="K26" s="26"/>
      <c r="L26" s="26"/>
      <c r="M26" s="15"/>
      <c r="N26" s="15"/>
      <c r="O26" s="15"/>
      <c r="P26" s="15">
        <f>SUM(УФ!P26+ОК!P26+РОО!P26+УСХ!P26+'З С '!P26+РА!P26)</f>
        <v>0</v>
      </c>
      <c r="Q26" s="15">
        <f>SUM(УФ!Q26+ОК!Q26+РОО!Q26+УСХ!Q26+'З С '!Q26+РА!Q26)</f>
        <v>0</v>
      </c>
      <c r="R26" s="15">
        <f>SUM(УФ!R26+ОК!R26+РОО!R26+УСХ!R26+'З С '!R26+РА!R26)</f>
        <v>0</v>
      </c>
      <c r="S26" s="18"/>
      <c r="T26" s="1"/>
      <c r="U26" s="1"/>
      <c r="V26" s="1"/>
      <c r="W26" s="1"/>
      <c r="X26" s="1"/>
      <c r="Y26" s="1"/>
    </row>
    <row r="27" spans="1:25" ht="87" customHeight="1">
      <c r="A27" s="18"/>
      <c r="B27" s="109" t="s">
        <v>299</v>
      </c>
      <c r="C27" s="96" t="s">
        <v>104</v>
      </c>
      <c r="D27" s="99">
        <v>1019</v>
      </c>
      <c r="E27" s="25"/>
      <c r="F27" s="26"/>
      <c r="G27" s="26"/>
      <c r="H27" s="25"/>
      <c r="I27" s="26"/>
      <c r="J27" s="26"/>
      <c r="K27" s="26"/>
      <c r="L27" s="26"/>
      <c r="M27" s="15"/>
      <c r="N27" s="15"/>
      <c r="O27" s="15"/>
      <c r="P27" s="15">
        <f>SUM(УФ!P27+ОК!P27+РОО!P27+УСХ!P27+'З С '!P27+РА!P27)</f>
        <v>0</v>
      </c>
      <c r="Q27" s="15">
        <f>SUM(УФ!Q27+ОК!Q27+РОО!Q27+УСХ!Q27+'З С '!Q27+РА!Q27)</f>
        <v>0</v>
      </c>
      <c r="R27" s="15">
        <f>SUM(УФ!R27+ОК!R27+РОО!R27+УСХ!R27+'З С '!R27+РА!R27)</f>
        <v>0</v>
      </c>
      <c r="S27" s="18"/>
      <c r="T27" s="1"/>
      <c r="U27" s="1"/>
      <c r="V27" s="1"/>
      <c r="W27" s="1"/>
      <c r="X27" s="1"/>
      <c r="Y27" s="1"/>
    </row>
    <row r="28" spans="1:25" ht="23.25" customHeight="1">
      <c r="A28" s="18"/>
      <c r="B28" s="109" t="s">
        <v>300</v>
      </c>
      <c r="C28" s="96" t="s">
        <v>27</v>
      </c>
      <c r="D28" s="99">
        <v>1020</v>
      </c>
      <c r="E28" s="25"/>
      <c r="F28" s="26"/>
      <c r="G28" s="26"/>
      <c r="H28" s="25"/>
      <c r="I28" s="26"/>
      <c r="J28" s="26"/>
      <c r="K28" s="26"/>
      <c r="L28" s="26"/>
      <c r="M28" s="15"/>
      <c r="N28" s="15"/>
      <c r="O28" s="15"/>
      <c r="P28" s="15">
        <f>SUM(УФ!P28+ОК!P28+РОО!P28+УСХ!P28+'З С '!P28+РА!P28)</f>
        <v>0</v>
      </c>
      <c r="Q28" s="15">
        <f>SUM(УФ!Q28+ОК!Q28+РОО!Q28+УСХ!Q28+'З С '!Q28+РА!Q28)</f>
        <v>0</v>
      </c>
      <c r="R28" s="15">
        <f>SUM(УФ!R28+ОК!R28+РОО!R28+УСХ!R28+'З С '!R28+РА!R28)</f>
        <v>0</v>
      </c>
      <c r="S28" s="18"/>
      <c r="T28" s="1"/>
      <c r="U28" s="1"/>
      <c r="V28" s="1"/>
      <c r="W28" s="1"/>
      <c r="X28" s="1"/>
      <c r="Y28" s="1"/>
    </row>
    <row r="29" spans="1:25" ht="29.25" customHeight="1">
      <c r="A29" s="18"/>
      <c r="B29" s="109" t="s">
        <v>301</v>
      </c>
      <c r="C29" s="96" t="s">
        <v>28</v>
      </c>
      <c r="D29" s="99">
        <v>1021</v>
      </c>
      <c r="E29" s="13"/>
      <c r="F29" s="13"/>
      <c r="G29" s="13"/>
      <c r="H29" s="13"/>
      <c r="I29" s="13"/>
      <c r="J29" s="13"/>
      <c r="K29" s="35"/>
      <c r="L29" s="35"/>
      <c r="M29" s="15"/>
      <c r="N29" s="15"/>
      <c r="O29" s="15"/>
      <c r="P29" s="15">
        <f>SUM(УФ!P29+ОК!P29+РОО!P29+УСХ!P29+'З С '!P29+РА!P29)</f>
        <v>0</v>
      </c>
      <c r="Q29" s="15">
        <f>SUM(УФ!Q29+ОК!Q29+РОО!Q29+УСХ!Q29+'З С '!Q29+РА!Q29)</f>
        <v>0</v>
      </c>
      <c r="R29" s="15">
        <f>SUM(УФ!R29+ОК!R29+РОО!R29+УСХ!R29+'З С '!R29+РА!R29)</f>
        <v>0</v>
      </c>
      <c r="S29" s="18"/>
      <c r="T29" s="1"/>
      <c r="U29" s="1"/>
      <c r="V29" s="1"/>
      <c r="W29" s="1"/>
      <c r="X29" s="1"/>
      <c r="Y29" s="1"/>
    </row>
    <row r="30" spans="1:25" ht="37.5" customHeight="1">
      <c r="A30" s="18"/>
      <c r="B30" s="109" t="s">
        <v>302</v>
      </c>
      <c r="C30" s="96" t="s">
        <v>29</v>
      </c>
      <c r="D30" s="99">
        <v>1022</v>
      </c>
      <c r="E30" s="21"/>
      <c r="F30" s="21"/>
      <c r="G30" s="21"/>
      <c r="H30" s="21"/>
      <c r="I30" s="21"/>
      <c r="J30" s="21"/>
      <c r="K30" s="26"/>
      <c r="L30" s="26"/>
      <c r="M30" s="15"/>
      <c r="N30" s="15"/>
      <c r="O30" s="15"/>
      <c r="P30" s="15">
        <f>SUM(УФ!P30+ОК!P30+РОО!P30+УСХ!P30+'З С '!P30+РА!P30)</f>
        <v>0</v>
      </c>
      <c r="Q30" s="15">
        <f>SUM(УФ!Q30+ОК!Q30+РОО!Q30+УСХ!Q30+'З С '!Q30+РА!Q30)</f>
        <v>0</v>
      </c>
      <c r="R30" s="15">
        <f>SUM(УФ!R30+ОК!R30+РОО!R30+УСХ!R30+'З С '!R30+РА!R30)</f>
        <v>0</v>
      </c>
      <c r="S30" s="18"/>
      <c r="T30" s="1"/>
      <c r="U30" s="1"/>
      <c r="V30" s="1"/>
      <c r="W30" s="1"/>
      <c r="X30" s="1"/>
      <c r="Y30" s="1"/>
    </row>
    <row r="31" spans="1:25" ht="162.75" customHeight="1">
      <c r="A31" s="18"/>
      <c r="B31" s="109" t="s">
        <v>303</v>
      </c>
      <c r="C31" s="96" t="s">
        <v>30</v>
      </c>
      <c r="D31" s="99">
        <v>1023</v>
      </c>
      <c r="E31" s="21" t="s">
        <v>906</v>
      </c>
      <c r="F31" s="21" t="s">
        <v>929</v>
      </c>
      <c r="G31" s="21" t="s">
        <v>911</v>
      </c>
      <c r="H31" s="21"/>
      <c r="I31" s="21"/>
      <c r="J31" s="21"/>
      <c r="K31" s="26" t="s">
        <v>877</v>
      </c>
      <c r="L31" s="26" t="s">
        <v>869</v>
      </c>
      <c r="M31" s="15">
        <v>10626.8</v>
      </c>
      <c r="N31" s="15">
        <v>10461.6</v>
      </c>
      <c r="O31" s="15">
        <v>10394.9</v>
      </c>
      <c r="P31" s="15">
        <f>SUM(УФ!P31+ОК!P31+РОО!P31+УСХ!P31+'З С '!P31+РА!P31)</f>
        <v>12362.2</v>
      </c>
      <c r="Q31" s="15">
        <f>SUM(УФ!Q31+ОК!Q31+РОО!Q31+УСХ!Q31+'З С '!Q31+РА!Q31)</f>
        <v>12438.1</v>
      </c>
      <c r="R31" s="15">
        <f>SUM(УФ!R31+ОК!R31+РОО!R31+УСХ!R31+'З С '!R31+РА!R31)</f>
        <v>12509.4</v>
      </c>
      <c r="S31" s="18"/>
      <c r="T31" s="1"/>
      <c r="U31" s="1"/>
      <c r="V31" s="1"/>
      <c r="W31" s="1"/>
      <c r="X31" s="1"/>
      <c r="Y31" s="1"/>
    </row>
    <row r="32" spans="1:25" ht="168" customHeight="1">
      <c r="A32" s="18"/>
      <c r="B32" s="109" t="s">
        <v>304</v>
      </c>
      <c r="C32" s="96" t="s">
        <v>31</v>
      </c>
      <c r="D32" s="99">
        <v>1024</v>
      </c>
      <c r="E32" s="21" t="s">
        <v>906</v>
      </c>
      <c r="F32" s="21" t="s">
        <v>930</v>
      </c>
      <c r="G32" s="21" t="s">
        <v>911</v>
      </c>
      <c r="H32" s="13"/>
      <c r="I32" s="13"/>
      <c r="J32" s="13"/>
      <c r="K32" s="35" t="s">
        <v>1061</v>
      </c>
      <c r="L32" s="35" t="s">
        <v>1062</v>
      </c>
      <c r="M32" s="15">
        <v>32063.8</v>
      </c>
      <c r="N32" s="15">
        <v>31586.4</v>
      </c>
      <c r="O32" s="15">
        <v>32800.1</v>
      </c>
      <c r="P32" s="15">
        <f>SUM(УФ!P32+ОК!P32+РОО!P32+УСХ!P32+'З С '!P32+РА!P32)</f>
        <v>38062.9</v>
      </c>
      <c r="Q32" s="15">
        <f>SUM(УФ!Q32+ОК!Q32+РОО!Q32+УСХ!Q32+'З С '!Q32+РА!Q32)</f>
        <v>38551.4</v>
      </c>
      <c r="R32" s="15">
        <f>SUM(УФ!R32+ОК!R32+РОО!R32+УСХ!R32+'З С '!R32+РА!R32)</f>
        <v>38999.1</v>
      </c>
      <c r="S32" s="18"/>
      <c r="T32" s="1"/>
      <c r="U32" s="1"/>
      <c r="V32" s="1"/>
      <c r="W32" s="1"/>
      <c r="X32" s="1"/>
      <c r="Y32" s="1"/>
    </row>
    <row r="33" spans="1:25" ht="35.25" customHeight="1">
      <c r="A33" s="18"/>
      <c r="B33" s="109" t="s">
        <v>305</v>
      </c>
      <c r="C33" s="96" t="s">
        <v>32</v>
      </c>
      <c r="D33" s="99">
        <v>1025</v>
      </c>
      <c r="E33" s="13"/>
      <c r="F33" s="13"/>
      <c r="G33" s="13"/>
      <c r="H33" s="13"/>
      <c r="I33" s="13"/>
      <c r="J33" s="13"/>
      <c r="K33" s="35"/>
      <c r="L33" s="35"/>
      <c r="M33" s="15"/>
      <c r="N33" s="15"/>
      <c r="O33" s="15"/>
      <c r="P33" s="15">
        <f>SUM(УФ!P33+ОК!P33+РОО!P33+УСХ!P33+'З С '!P33+РА!P33)</f>
        <v>0</v>
      </c>
      <c r="Q33" s="15">
        <f>SUM(УФ!Q33+ОК!Q33+РОО!Q33+УСХ!Q33+'З С '!Q33+РА!Q33)</f>
        <v>0</v>
      </c>
      <c r="R33" s="15">
        <f>SUM(УФ!R33+ОК!R33+РОО!R33+УСХ!R33+'З С '!R33+РА!R33)</f>
        <v>0</v>
      </c>
      <c r="S33" s="18"/>
      <c r="T33" s="1"/>
      <c r="U33" s="1"/>
      <c r="V33" s="1"/>
      <c r="W33" s="1"/>
      <c r="X33" s="1"/>
      <c r="Y33" s="1"/>
    </row>
    <row r="34" spans="1:25" ht="161.25" customHeight="1">
      <c r="A34" s="18"/>
      <c r="B34" s="109" t="s">
        <v>306</v>
      </c>
      <c r="C34" s="96" t="s">
        <v>105</v>
      </c>
      <c r="D34" s="99">
        <v>1026</v>
      </c>
      <c r="E34" s="21" t="s">
        <v>906</v>
      </c>
      <c r="F34" s="21" t="s">
        <v>936</v>
      </c>
      <c r="G34" s="21" t="s">
        <v>912</v>
      </c>
      <c r="H34" s="21"/>
      <c r="I34" s="21"/>
      <c r="J34" s="21"/>
      <c r="K34" s="26" t="s">
        <v>877</v>
      </c>
      <c r="L34" s="26" t="s">
        <v>869</v>
      </c>
      <c r="M34" s="15">
        <v>1416.8</v>
      </c>
      <c r="N34" s="15">
        <v>1391.3</v>
      </c>
      <c r="O34" s="15">
        <v>1416.3</v>
      </c>
      <c r="P34" s="15">
        <f>SUM(УФ!P34+ОК!P34+РОО!P34+УСХ!P34+'З С '!P34+РА!P34)</f>
        <v>1668.7</v>
      </c>
      <c r="Q34" s="15">
        <f>SUM(УФ!Q34+ОК!Q34+РОО!Q34+УСХ!Q34+'З С '!Q34+РА!Q34)</f>
        <v>1680.1</v>
      </c>
      <c r="R34" s="15">
        <f>SUM(УФ!R34+ОК!R34+РОО!R34+УСХ!R34+'З С '!R34+РА!R34)</f>
        <v>1690.7</v>
      </c>
      <c r="S34" s="18"/>
      <c r="T34" s="1"/>
      <c r="U34" s="1"/>
      <c r="V34" s="1"/>
      <c r="W34" s="1"/>
      <c r="X34" s="1"/>
      <c r="Y34" s="1"/>
    </row>
    <row r="35" spans="1:25" ht="56.25" customHeight="1">
      <c r="A35" s="18"/>
      <c r="B35" s="109" t="s">
        <v>307</v>
      </c>
      <c r="C35" s="96" t="s">
        <v>33</v>
      </c>
      <c r="D35" s="99">
        <v>1027</v>
      </c>
      <c r="E35" s="21"/>
      <c r="F35" s="21"/>
      <c r="G35" s="21"/>
      <c r="H35" s="21"/>
      <c r="I35" s="21"/>
      <c r="J35" s="21"/>
      <c r="K35" s="26"/>
      <c r="L35" s="26"/>
      <c r="M35" s="15"/>
      <c r="N35" s="15"/>
      <c r="O35" s="15"/>
      <c r="P35" s="15">
        <f>SUM(УФ!P35+ОК!P35+РОО!P35+УСХ!P35+'З С '!P35+РА!P35)</f>
        <v>0</v>
      </c>
      <c r="Q35" s="15">
        <f>SUM(УФ!Q35+ОК!Q35+РОО!Q35+УСХ!Q35+'З С '!Q35+РА!Q35)</f>
        <v>0</v>
      </c>
      <c r="R35" s="15">
        <f>SUM(УФ!R35+ОК!R35+РОО!R35+УСХ!R35+'З С '!R35+РА!R35)</f>
        <v>0</v>
      </c>
      <c r="S35" s="18"/>
      <c r="T35" s="1"/>
      <c r="U35" s="1"/>
      <c r="V35" s="1"/>
      <c r="W35" s="1"/>
      <c r="X35" s="1"/>
      <c r="Y35" s="1"/>
    </row>
    <row r="36" spans="1:25" ht="68.25" customHeight="1">
      <c r="A36" s="18"/>
      <c r="B36" s="109" t="s">
        <v>308</v>
      </c>
      <c r="C36" s="96" t="s">
        <v>34</v>
      </c>
      <c r="D36" s="99">
        <v>1028</v>
      </c>
      <c r="E36" s="21"/>
      <c r="F36" s="21"/>
      <c r="G36" s="21"/>
      <c r="H36" s="21"/>
      <c r="I36" s="21"/>
      <c r="J36" s="21"/>
      <c r="K36" s="26"/>
      <c r="L36" s="26"/>
      <c r="M36" s="15"/>
      <c r="N36" s="15"/>
      <c r="O36" s="15"/>
      <c r="P36" s="15">
        <f>SUM(УФ!P36+ОК!P36+РОО!P36+УСХ!P36+'З С '!P36+РА!P36)</f>
        <v>0</v>
      </c>
      <c r="Q36" s="15">
        <f>SUM(УФ!Q36+ОК!Q36+РОО!Q36+УСХ!Q36+'З С '!Q36+РА!Q36)</f>
        <v>0</v>
      </c>
      <c r="R36" s="15">
        <f>SUM(УФ!R36+ОК!R36+РОО!R36+УСХ!R36+'З С '!R36+РА!R36)</f>
        <v>0</v>
      </c>
      <c r="S36" s="18"/>
      <c r="T36" s="1"/>
      <c r="U36" s="1"/>
      <c r="V36" s="1"/>
      <c r="W36" s="1"/>
      <c r="X36" s="1"/>
      <c r="Y36" s="1"/>
    </row>
    <row r="37" spans="1:25" ht="42.75" customHeight="1">
      <c r="A37" s="18"/>
      <c r="B37" s="109" t="s">
        <v>309</v>
      </c>
      <c r="C37" s="96" t="s">
        <v>35</v>
      </c>
      <c r="D37" s="99">
        <v>1029</v>
      </c>
      <c r="E37" s="21"/>
      <c r="F37" s="21"/>
      <c r="G37" s="21"/>
      <c r="H37" s="21"/>
      <c r="I37" s="21"/>
      <c r="J37" s="21"/>
      <c r="K37" s="26"/>
      <c r="L37" s="26"/>
      <c r="M37" s="15"/>
      <c r="N37" s="15"/>
      <c r="O37" s="15"/>
      <c r="P37" s="15">
        <f>SUM(УФ!P37+ОК!P37+РОО!P37+УСХ!P37+'З С '!P37+РА!P37)</f>
        <v>0</v>
      </c>
      <c r="Q37" s="15">
        <f>SUM(УФ!Q37+ОК!Q37+РОО!Q37+УСХ!Q37+'З С '!Q37+РА!Q37)</f>
        <v>0</v>
      </c>
      <c r="R37" s="15">
        <f>SUM(УФ!R37+ОК!R37+РОО!R37+УСХ!R37+'З С '!R37+РА!R37)</f>
        <v>0</v>
      </c>
      <c r="S37" s="18"/>
      <c r="T37" s="1"/>
      <c r="U37" s="1"/>
      <c r="V37" s="1"/>
      <c r="W37" s="1"/>
      <c r="X37" s="1"/>
      <c r="Y37" s="1"/>
    </row>
    <row r="38" spans="1:25" ht="24" customHeight="1">
      <c r="A38" s="18"/>
      <c r="B38" s="109" t="s">
        <v>310</v>
      </c>
      <c r="C38" s="96" t="s">
        <v>10</v>
      </c>
      <c r="D38" s="99">
        <v>1030</v>
      </c>
      <c r="E38" s="21"/>
      <c r="F38" s="21"/>
      <c r="G38" s="21"/>
      <c r="H38" s="21"/>
      <c r="I38" s="21"/>
      <c r="J38" s="21"/>
      <c r="K38" s="26"/>
      <c r="L38" s="26"/>
      <c r="M38" s="15"/>
      <c r="N38" s="15"/>
      <c r="O38" s="15"/>
      <c r="P38" s="15">
        <f>SUM(УФ!P38+ОК!P38+РОО!P38+УСХ!P38+'З С '!P38+РА!P38)</f>
        <v>0</v>
      </c>
      <c r="Q38" s="15">
        <f>SUM(УФ!Q38+ОК!Q38+РОО!Q38+УСХ!Q38+'З С '!Q38+РА!Q38)</f>
        <v>0</v>
      </c>
      <c r="R38" s="15">
        <f>SUM(УФ!R38+ОК!R38+РОО!R38+УСХ!R38+'З С '!R38+РА!R38)</f>
        <v>0</v>
      </c>
      <c r="S38" s="18"/>
      <c r="T38" s="1"/>
      <c r="U38" s="1"/>
      <c r="V38" s="1"/>
      <c r="W38" s="1"/>
      <c r="X38" s="1"/>
      <c r="Y38" s="1"/>
    </row>
    <row r="39" spans="1:25" ht="162.75" customHeight="1">
      <c r="A39" s="18"/>
      <c r="B39" s="109" t="s">
        <v>311</v>
      </c>
      <c r="C39" s="96" t="s">
        <v>106</v>
      </c>
      <c r="D39" s="99">
        <v>1031</v>
      </c>
      <c r="E39" s="21" t="s">
        <v>906</v>
      </c>
      <c r="F39" s="21" t="s">
        <v>931</v>
      </c>
      <c r="G39" s="21" t="s">
        <v>911</v>
      </c>
      <c r="H39" s="21"/>
      <c r="I39" s="21"/>
      <c r="J39" s="21"/>
      <c r="K39" s="26" t="s">
        <v>960</v>
      </c>
      <c r="L39" s="26" t="s">
        <v>961</v>
      </c>
      <c r="M39" s="15">
        <v>4667.4</v>
      </c>
      <c r="N39" s="15">
        <v>4582.3</v>
      </c>
      <c r="O39" s="15">
        <v>835.4</v>
      </c>
      <c r="P39" s="15">
        <f>SUM(УФ!P39+ОК!P39+РОО!P39+УСХ!P39+'З С '!P39+РА!P39)</f>
        <v>680.5</v>
      </c>
      <c r="Q39" s="15">
        <f>SUM(УФ!Q39+ОК!Q39+РОО!Q39+УСХ!Q39+'З С '!Q39+РА!Q39)</f>
        <v>713.164</v>
      </c>
      <c r="R39" s="15">
        <f>SUM(УФ!R39+ОК!R39+РОО!R39+УСХ!R39+'З С '!R39+РА!R39)</f>
        <v>743.8</v>
      </c>
      <c r="S39" s="18"/>
      <c r="T39" s="1"/>
      <c r="U39" s="1"/>
      <c r="V39" s="1"/>
      <c r="W39" s="1"/>
      <c r="X39" s="1"/>
      <c r="Y39" s="1"/>
    </row>
    <row r="40" spans="1:25" ht="162" customHeight="1">
      <c r="A40" s="18"/>
      <c r="B40" s="109" t="s">
        <v>312</v>
      </c>
      <c r="C40" s="96" t="s">
        <v>107</v>
      </c>
      <c r="D40" s="99">
        <v>1032</v>
      </c>
      <c r="E40" s="21" t="s">
        <v>906</v>
      </c>
      <c r="F40" s="21" t="s">
        <v>932</v>
      </c>
      <c r="G40" s="21" t="s">
        <v>913</v>
      </c>
      <c r="H40" s="21"/>
      <c r="I40" s="21"/>
      <c r="J40" s="21"/>
      <c r="K40" s="26" t="s">
        <v>878</v>
      </c>
      <c r="L40" s="26" t="s">
        <v>873</v>
      </c>
      <c r="M40" s="15">
        <v>48876.5</v>
      </c>
      <c r="N40" s="15">
        <v>46117.6</v>
      </c>
      <c r="O40" s="15">
        <v>47737.7</v>
      </c>
      <c r="P40" s="15">
        <f>SUM(УФ!P40+ОК!P40+РОО!P40+УСХ!P40+'З С '!P40+РА!P40)</f>
        <v>48838.2</v>
      </c>
      <c r="Q40" s="15">
        <f>SUM(УФ!Q40+ОК!Q40+РОО!Q40+УСХ!Q40+'З С '!Q40+РА!Q40)</f>
        <v>49883.5</v>
      </c>
      <c r="R40" s="15">
        <f>SUM(УФ!R40+ОК!R40+РОО!R40+УСХ!R40+'З С '!R40+РА!R40)</f>
        <v>50972.6</v>
      </c>
      <c r="S40" s="18"/>
      <c r="T40" s="1"/>
      <c r="U40" s="1"/>
      <c r="V40" s="1"/>
      <c r="W40" s="1"/>
      <c r="X40" s="1"/>
      <c r="Y40" s="1"/>
    </row>
    <row r="41" spans="1:25" ht="24" customHeight="1">
      <c r="A41" s="18"/>
      <c r="B41" s="109" t="s">
        <v>313</v>
      </c>
      <c r="C41" s="96" t="s">
        <v>36</v>
      </c>
      <c r="D41" s="99">
        <v>1033</v>
      </c>
      <c r="E41" s="21"/>
      <c r="F41" s="21"/>
      <c r="G41" s="21"/>
      <c r="H41" s="21"/>
      <c r="I41" s="21"/>
      <c r="J41" s="21"/>
      <c r="K41" s="26"/>
      <c r="L41" s="26"/>
      <c r="M41" s="15"/>
      <c r="N41" s="15"/>
      <c r="O41" s="15"/>
      <c r="P41" s="15">
        <f>SUM(УФ!P41+ОК!P41+РОО!P41+УСХ!P41+'З С '!P41+РА!P41)</f>
        <v>0</v>
      </c>
      <c r="Q41" s="15">
        <f>SUM(УФ!Q41+ОК!Q41+РОО!Q41+УСХ!Q41+'З С '!Q41+РА!Q41)</f>
        <v>0</v>
      </c>
      <c r="R41" s="15">
        <f>SUM(УФ!R41+ОК!R41+РОО!R41+УСХ!R41+'З С '!R41+РА!R41)</f>
        <v>0</v>
      </c>
      <c r="S41" s="18"/>
      <c r="T41" s="1"/>
      <c r="U41" s="1"/>
      <c r="V41" s="1"/>
      <c r="W41" s="1"/>
      <c r="X41" s="1"/>
      <c r="Y41" s="1"/>
    </row>
    <row r="42" spans="1:25" ht="72" customHeight="1">
      <c r="A42" s="18"/>
      <c r="B42" s="109" t="s">
        <v>314</v>
      </c>
      <c r="C42" s="96" t="s">
        <v>37</v>
      </c>
      <c r="D42" s="99">
        <v>1034</v>
      </c>
      <c r="E42" s="21"/>
      <c r="F42" s="21"/>
      <c r="G42" s="21"/>
      <c r="H42" s="21"/>
      <c r="I42" s="21"/>
      <c r="J42" s="21"/>
      <c r="K42" s="26"/>
      <c r="L42" s="26"/>
      <c r="M42" s="15"/>
      <c r="N42" s="15"/>
      <c r="O42" s="15"/>
      <c r="P42" s="15">
        <f>SUM(УФ!P42+ОК!P42+РОО!P42+УСХ!P42+'З С '!P42+РА!P42)</f>
        <v>0</v>
      </c>
      <c r="Q42" s="15">
        <f>SUM(УФ!Q42+ОК!Q42+РОО!Q42+УСХ!Q42+'З С '!Q42+РА!Q42)</f>
        <v>0</v>
      </c>
      <c r="R42" s="15">
        <f>SUM(УФ!R42+ОК!R42+РОО!R42+УСХ!R42+'З С '!R42+РА!R42)</f>
        <v>0</v>
      </c>
      <c r="S42" s="18"/>
      <c r="T42" s="1"/>
      <c r="U42" s="1"/>
      <c r="V42" s="1"/>
      <c r="W42" s="1"/>
      <c r="X42" s="1"/>
      <c r="Y42" s="1"/>
    </row>
    <row r="43" spans="1:25" ht="13.5" customHeight="1">
      <c r="A43" s="18"/>
      <c r="B43" s="109" t="s">
        <v>315</v>
      </c>
      <c r="C43" s="96" t="s">
        <v>38</v>
      </c>
      <c r="D43" s="99">
        <v>1035</v>
      </c>
      <c r="E43" s="21"/>
      <c r="F43" s="21"/>
      <c r="G43" s="21"/>
      <c r="H43" s="21"/>
      <c r="I43" s="21"/>
      <c r="J43" s="21"/>
      <c r="K43" s="26"/>
      <c r="L43" s="26"/>
      <c r="M43" s="15"/>
      <c r="N43" s="15"/>
      <c r="O43" s="15"/>
      <c r="P43" s="15">
        <f>SUM(УФ!P43+ОК!P43+РОО!P43+УСХ!P43+'З С '!P43+РА!P43)</f>
        <v>0</v>
      </c>
      <c r="Q43" s="15">
        <f>SUM(УФ!Q43+ОК!Q43+РОО!Q43+УСХ!Q43+'З С '!Q43+РА!Q43)</f>
        <v>0</v>
      </c>
      <c r="R43" s="15">
        <f>SUM(УФ!R43+ОК!R43+РОО!R43+УСХ!R43+'З С '!R43+РА!R43)</f>
        <v>0</v>
      </c>
      <c r="S43" s="18"/>
      <c r="T43" s="1"/>
      <c r="U43" s="1"/>
      <c r="V43" s="1"/>
      <c r="W43" s="1"/>
      <c r="X43" s="1"/>
      <c r="Y43" s="1"/>
    </row>
    <row r="44" spans="1:25" ht="57.75" customHeight="1">
      <c r="A44" s="18"/>
      <c r="B44" s="109" t="s">
        <v>316</v>
      </c>
      <c r="C44" s="96" t="s">
        <v>39</v>
      </c>
      <c r="D44" s="99">
        <v>1036</v>
      </c>
      <c r="E44" s="21"/>
      <c r="F44" s="21"/>
      <c r="G44" s="21"/>
      <c r="H44" s="21"/>
      <c r="I44" s="21"/>
      <c r="J44" s="21"/>
      <c r="K44" s="26"/>
      <c r="L44" s="26"/>
      <c r="M44" s="15"/>
      <c r="N44" s="15"/>
      <c r="O44" s="15"/>
      <c r="P44" s="15">
        <f>SUM(УФ!P44+ОК!P44+РОО!P44+УСХ!P44+'З С '!P44+РА!P44)</f>
        <v>0</v>
      </c>
      <c r="Q44" s="15">
        <f>SUM(УФ!Q44+ОК!Q44+РОО!Q44+УСХ!Q44+'З С '!Q44+РА!Q44)</f>
        <v>0</v>
      </c>
      <c r="R44" s="15">
        <f>SUM(УФ!R44+ОК!R44+РОО!R44+УСХ!R44+'З С '!R44+РА!R44)</f>
        <v>0</v>
      </c>
      <c r="S44" s="18"/>
      <c r="T44" s="1"/>
      <c r="U44" s="1"/>
      <c r="V44" s="1"/>
      <c r="W44" s="1"/>
      <c r="X44" s="1"/>
      <c r="Y44" s="1"/>
    </row>
    <row r="45" spans="1:25" ht="164.25" customHeight="1">
      <c r="A45" s="18"/>
      <c r="B45" s="109" t="s">
        <v>317</v>
      </c>
      <c r="C45" s="96" t="s">
        <v>40</v>
      </c>
      <c r="D45" s="99">
        <v>1037</v>
      </c>
      <c r="E45" s="21" t="s">
        <v>906</v>
      </c>
      <c r="F45" s="21" t="s">
        <v>933</v>
      </c>
      <c r="G45" s="21" t="s">
        <v>914</v>
      </c>
      <c r="H45" s="21"/>
      <c r="I45" s="21"/>
      <c r="J45" s="21"/>
      <c r="K45" s="26" t="s">
        <v>869</v>
      </c>
      <c r="L45" s="26" t="s">
        <v>876</v>
      </c>
      <c r="M45" s="15">
        <v>10</v>
      </c>
      <c r="N45" s="15">
        <v>0.8</v>
      </c>
      <c r="O45" s="15">
        <v>10</v>
      </c>
      <c r="P45" s="15">
        <f>SUM(УФ!P45+ОК!P45+РОО!P45+УСХ!P45+'З С '!P45+РА!P45)</f>
        <v>10</v>
      </c>
      <c r="Q45" s="15">
        <f>SUM(УФ!Q45+ОК!Q45+РОО!Q45+УСХ!Q45+'З С '!Q45+РА!Q45)</f>
        <v>10.2</v>
      </c>
      <c r="R45" s="15">
        <f>SUM(УФ!R45+ОК!R45+РОО!R45+УСХ!R45+'З С '!R45+РА!R45)</f>
        <v>10.5</v>
      </c>
      <c r="S45" s="18"/>
      <c r="T45" s="1"/>
      <c r="U45" s="1"/>
      <c r="V45" s="1"/>
      <c r="W45" s="1"/>
      <c r="X45" s="1"/>
      <c r="Y45" s="1"/>
    </row>
    <row r="46" spans="1:25" ht="105.75" customHeight="1">
      <c r="A46" s="18"/>
      <c r="B46" s="109" t="s">
        <v>318</v>
      </c>
      <c r="C46" s="96" t="s">
        <v>108</v>
      </c>
      <c r="D46" s="99">
        <v>1038</v>
      </c>
      <c r="E46" s="21"/>
      <c r="F46" s="21"/>
      <c r="G46" s="21"/>
      <c r="H46" s="23"/>
      <c r="I46" s="13"/>
      <c r="J46" s="21"/>
      <c r="K46" s="26"/>
      <c r="L46" s="26"/>
      <c r="M46" s="15"/>
      <c r="N46" s="15"/>
      <c r="O46" s="15"/>
      <c r="P46" s="15">
        <f>SUM(УФ!P46+ОК!P46+РОО!P46+УСХ!P46+'З С '!P46+РА!P46)</f>
        <v>0</v>
      </c>
      <c r="Q46" s="15">
        <f>SUM(УФ!Q46+ОК!Q46+РОО!Q46+УСХ!Q46+'З С '!Q46+РА!Q46)</f>
        <v>0</v>
      </c>
      <c r="R46" s="15">
        <f>SUM(УФ!R46+ОК!R46+РОО!R46+УСХ!R46+'З С '!R46+РА!R46)</f>
        <v>0</v>
      </c>
      <c r="S46" s="18"/>
      <c r="T46" s="1"/>
      <c r="U46" s="1"/>
      <c r="V46" s="1"/>
      <c r="W46" s="1"/>
      <c r="X46" s="1"/>
      <c r="Y46" s="1"/>
    </row>
    <row r="47" spans="1:25" ht="27.75" customHeight="1">
      <c r="A47" s="27"/>
      <c r="B47" s="109" t="s">
        <v>319</v>
      </c>
      <c r="C47" s="96" t="s">
        <v>109</v>
      </c>
      <c r="D47" s="99">
        <v>1039</v>
      </c>
      <c r="E47" s="13"/>
      <c r="F47" s="13"/>
      <c r="G47" s="22"/>
      <c r="H47" s="23"/>
      <c r="I47" s="13"/>
      <c r="J47" s="21"/>
      <c r="K47" s="26"/>
      <c r="L47" s="26"/>
      <c r="M47" s="15"/>
      <c r="N47" s="15"/>
      <c r="O47" s="15"/>
      <c r="P47" s="15">
        <f>SUM(УФ!P47+ОК!P47+РОО!P47+УСХ!P47+'З С '!P47+РА!P47)</f>
        <v>0</v>
      </c>
      <c r="Q47" s="15">
        <f>SUM(УФ!Q47+ОК!Q47+РОО!Q47+УСХ!Q47+'З С '!Q47+РА!Q47)</f>
        <v>0</v>
      </c>
      <c r="R47" s="15">
        <f>SUM(УФ!R47+ОК!R47+РОО!R47+УСХ!R47+'З С '!R47+РА!R47)</f>
        <v>0</v>
      </c>
      <c r="S47" s="18"/>
      <c r="T47" s="1"/>
      <c r="U47" s="1"/>
      <c r="V47" s="1"/>
      <c r="W47" s="1"/>
      <c r="X47" s="1"/>
      <c r="Y47" s="1"/>
    </row>
    <row r="48" spans="1:25" ht="51.75" customHeight="1">
      <c r="A48" s="18"/>
      <c r="B48" s="109" t="s">
        <v>320</v>
      </c>
      <c r="C48" s="96" t="s">
        <v>110</v>
      </c>
      <c r="D48" s="99">
        <v>1040</v>
      </c>
      <c r="E48" s="21"/>
      <c r="F48" s="21"/>
      <c r="G48" s="21"/>
      <c r="H48" s="28"/>
      <c r="I48" s="13"/>
      <c r="J48" s="13"/>
      <c r="K48" s="35"/>
      <c r="L48" s="35"/>
      <c r="M48" s="15"/>
      <c r="N48" s="15"/>
      <c r="O48" s="15"/>
      <c r="P48" s="15">
        <f>SUM(УФ!P48+ОК!P48+РОО!P48+УСХ!P48+'З С '!P48+РА!P48)</f>
        <v>0</v>
      </c>
      <c r="Q48" s="15">
        <f>SUM(УФ!Q48+ОК!Q48+РОО!Q48+УСХ!Q48+'З С '!Q48+РА!Q48)</f>
        <v>0</v>
      </c>
      <c r="R48" s="15">
        <f>SUM(УФ!R48+ОК!R48+РОО!R48+УСХ!R48+'З С '!R48+РА!R48)</f>
        <v>0</v>
      </c>
      <c r="S48" s="18"/>
      <c r="T48" s="1"/>
      <c r="U48" s="1"/>
      <c r="V48" s="1"/>
      <c r="W48" s="1"/>
      <c r="X48" s="1"/>
      <c r="Y48" s="1"/>
    </row>
    <row r="49" spans="1:25" ht="155.25" customHeight="1">
      <c r="A49" s="18"/>
      <c r="B49" s="109" t="s">
        <v>321</v>
      </c>
      <c r="C49" s="96" t="s">
        <v>111</v>
      </c>
      <c r="D49" s="99">
        <v>1041</v>
      </c>
      <c r="E49" s="21" t="s">
        <v>906</v>
      </c>
      <c r="F49" s="21" t="s">
        <v>934</v>
      </c>
      <c r="G49" s="21" t="s">
        <v>913</v>
      </c>
      <c r="H49" s="13"/>
      <c r="I49" s="13"/>
      <c r="J49" s="13"/>
      <c r="K49" s="35" t="s">
        <v>871</v>
      </c>
      <c r="L49" s="35" t="s">
        <v>873</v>
      </c>
      <c r="M49" s="15">
        <v>3879.7</v>
      </c>
      <c r="N49" s="15">
        <v>3614.7</v>
      </c>
      <c r="O49" s="15">
        <v>6175.9</v>
      </c>
      <c r="P49" s="15">
        <f>SUM(УФ!P49+ОК!P49+РОО!P49+УСХ!P49+'З С '!P49+РА!P49)</f>
        <v>1541.4</v>
      </c>
      <c r="Q49" s="15">
        <f>SUM(УФ!Q49+ОК!Q49+РОО!Q49+УСХ!Q49+'З С '!Q49+РА!Q49)</f>
        <v>1615.3872000000001</v>
      </c>
      <c r="R49" s="15">
        <f>SUM(УФ!R49+ОК!R49+РОО!R49+УСХ!R49+'З С '!R49+РА!R49)</f>
        <v>1684.8</v>
      </c>
      <c r="S49" s="18"/>
      <c r="T49" s="1"/>
      <c r="U49" s="1"/>
      <c r="V49" s="1"/>
      <c r="W49" s="1"/>
      <c r="X49" s="1"/>
      <c r="Y49" s="1"/>
    </row>
    <row r="50" spans="1:25" ht="123.75" customHeight="1">
      <c r="A50" s="18"/>
      <c r="B50" s="109" t="s">
        <v>322</v>
      </c>
      <c r="C50" s="96" t="s">
        <v>112</v>
      </c>
      <c r="D50" s="99">
        <v>1042</v>
      </c>
      <c r="E50" s="13"/>
      <c r="F50" s="13"/>
      <c r="G50" s="13"/>
      <c r="H50" s="13"/>
      <c r="I50" s="13"/>
      <c r="J50" s="13"/>
      <c r="K50" s="35"/>
      <c r="L50" s="35"/>
      <c r="M50" s="15"/>
      <c r="N50" s="15"/>
      <c r="O50" s="15"/>
      <c r="P50" s="15">
        <f>SUM(УФ!P50+ОК!P50+РОО!P50+УСХ!P50+'З С '!P50+РА!P50)</f>
        <v>0</v>
      </c>
      <c r="Q50" s="15">
        <f>SUM(УФ!Q50+ОК!Q50+РОО!Q50+УСХ!Q50+'З С '!Q50+РА!Q50)</f>
        <v>0</v>
      </c>
      <c r="R50" s="15">
        <f>SUM(УФ!R50+ОК!R50+РОО!R50+УСХ!R50+'З С '!R50+РА!R50)</f>
        <v>0</v>
      </c>
      <c r="S50" s="18"/>
      <c r="T50" s="1"/>
      <c r="U50" s="1"/>
      <c r="V50" s="1"/>
      <c r="W50" s="1"/>
      <c r="X50" s="1"/>
      <c r="Y50" s="1"/>
    </row>
    <row r="51" spans="1:25" ht="86.25" customHeight="1">
      <c r="A51" s="18"/>
      <c r="B51" s="109" t="s">
        <v>323</v>
      </c>
      <c r="C51" s="96" t="s">
        <v>113</v>
      </c>
      <c r="D51" s="99">
        <v>1043</v>
      </c>
      <c r="E51" s="13" t="s">
        <v>938</v>
      </c>
      <c r="F51" s="13" t="s">
        <v>940</v>
      </c>
      <c r="G51" s="13" t="s">
        <v>939</v>
      </c>
      <c r="H51" s="13"/>
      <c r="I51" s="13"/>
      <c r="J51" s="13"/>
      <c r="K51" s="35" t="s">
        <v>888</v>
      </c>
      <c r="L51" s="35" t="s">
        <v>889</v>
      </c>
      <c r="M51" s="15">
        <v>59649.7</v>
      </c>
      <c r="N51" s="15">
        <v>43067.8</v>
      </c>
      <c r="O51" s="15">
        <v>42992.7</v>
      </c>
      <c r="P51" s="15">
        <f>SUM(УФ!P51+ОК!P51+РОО!P51+УСХ!P51+'З С '!P51+РА!P51)</f>
        <v>1387.7</v>
      </c>
      <c r="Q51" s="15">
        <f>SUM(УФ!Q51+ОК!Q51+РОО!Q51+УСХ!Q51+'З С '!Q51+РА!Q51)</f>
        <v>1454.3096</v>
      </c>
      <c r="R51" s="15">
        <f>SUM(УФ!R51+ОК!R51+РОО!R51+УСХ!R51+'З С '!R51+РА!R51)</f>
        <v>1516.9</v>
      </c>
      <c r="S51" s="18"/>
      <c r="T51" s="1"/>
      <c r="U51" s="1"/>
      <c r="V51" s="1"/>
      <c r="W51" s="1"/>
      <c r="X51" s="1"/>
      <c r="Y51" s="1"/>
    </row>
    <row r="52" spans="1:25" ht="36.75" customHeight="1">
      <c r="A52" s="18"/>
      <c r="B52" s="109" t="s">
        <v>324</v>
      </c>
      <c r="C52" s="96" t="s">
        <v>114</v>
      </c>
      <c r="D52" s="99">
        <v>1044</v>
      </c>
      <c r="E52" s="13"/>
      <c r="F52" s="13"/>
      <c r="G52" s="13"/>
      <c r="H52" s="13"/>
      <c r="I52" s="13"/>
      <c r="J52" s="13"/>
      <c r="K52" s="35"/>
      <c r="L52" s="35"/>
      <c r="M52" s="15"/>
      <c r="N52" s="15"/>
      <c r="O52" s="15"/>
      <c r="P52" s="15">
        <f>SUM(УФ!P52+ОК!P52+РОО!P52+УСХ!P52+'З С '!P52+РА!P52)</f>
        <v>0</v>
      </c>
      <c r="Q52" s="15">
        <f>SUM(УФ!Q52+ОК!Q52+РОО!Q52+УСХ!Q52+'З С '!Q52+РА!Q52)</f>
        <v>0</v>
      </c>
      <c r="R52" s="15">
        <f>SUM(УФ!R52+ОК!R52+РОО!R52+УСХ!R52+'З С '!R52+РА!R52)</f>
        <v>0</v>
      </c>
      <c r="S52" s="18"/>
      <c r="T52" s="1"/>
      <c r="U52" s="1"/>
      <c r="V52" s="1"/>
      <c r="W52" s="1"/>
      <c r="X52" s="1"/>
      <c r="Y52" s="1"/>
    </row>
    <row r="53" spans="1:25" ht="36.75" customHeight="1">
      <c r="A53" s="18"/>
      <c r="B53" s="109" t="s">
        <v>325</v>
      </c>
      <c r="C53" s="96" t="s">
        <v>115</v>
      </c>
      <c r="D53" s="99">
        <v>1045</v>
      </c>
      <c r="E53" s="13"/>
      <c r="F53" s="13"/>
      <c r="G53" s="13"/>
      <c r="H53" s="13"/>
      <c r="I53" s="13"/>
      <c r="J53" s="13"/>
      <c r="K53" s="35"/>
      <c r="L53" s="35"/>
      <c r="M53" s="15"/>
      <c r="N53" s="15"/>
      <c r="O53" s="15"/>
      <c r="P53" s="15">
        <f>SUM(УФ!P53+ОК!P53+РОО!P53+УСХ!P53+'З С '!P53+РА!P53)</f>
        <v>0</v>
      </c>
      <c r="Q53" s="15">
        <f>SUM(УФ!Q53+ОК!Q53+РОО!Q53+УСХ!Q53+'З С '!Q53+РА!Q53)</f>
        <v>0</v>
      </c>
      <c r="R53" s="15">
        <f>SUM(УФ!R53+ОК!R53+РОО!R53+УСХ!R53+'З С '!R53+РА!R53)</f>
        <v>0</v>
      </c>
      <c r="S53" s="18"/>
      <c r="T53" s="1"/>
      <c r="U53" s="1"/>
      <c r="V53" s="1"/>
      <c r="W53" s="1"/>
      <c r="X53" s="1"/>
      <c r="Y53" s="1"/>
    </row>
    <row r="54" spans="1:25" ht="81" customHeight="1">
      <c r="A54" s="18"/>
      <c r="B54" s="109" t="s">
        <v>326</v>
      </c>
      <c r="C54" s="96" t="s">
        <v>116</v>
      </c>
      <c r="D54" s="99">
        <v>1046</v>
      </c>
      <c r="E54" s="13"/>
      <c r="F54" s="13"/>
      <c r="G54" s="13"/>
      <c r="H54" s="13"/>
      <c r="I54" s="13"/>
      <c r="J54" s="13"/>
      <c r="K54" s="35"/>
      <c r="L54" s="35"/>
      <c r="M54" s="15"/>
      <c r="N54" s="15"/>
      <c r="O54" s="15"/>
      <c r="P54" s="15">
        <f>SUM(УФ!P54+ОК!P54+РОО!P54+УСХ!P54+'З С '!P54+РА!P54)</f>
        <v>0</v>
      </c>
      <c r="Q54" s="15">
        <f>SUM(УФ!Q54+ОК!Q54+РОО!Q54+УСХ!Q54+'З С '!Q54+РА!Q54)</f>
        <v>0</v>
      </c>
      <c r="R54" s="15">
        <f>SUM(УФ!R54+ОК!R54+РОО!R54+УСХ!R54+'З С '!R54+РА!R54)</f>
        <v>0</v>
      </c>
      <c r="S54" s="18"/>
      <c r="T54" s="1"/>
      <c r="U54" s="1"/>
      <c r="V54" s="1"/>
      <c r="W54" s="1"/>
      <c r="X54" s="1"/>
      <c r="Y54" s="1"/>
    </row>
    <row r="55" spans="1:25" ht="24" customHeight="1">
      <c r="A55" s="18"/>
      <c r="B55" s="109" t="s">
        <v>327</v>
      </c>
      <c r="C55" s="96" t="s">
        <v>117</v>
      </c>
      <c r="D55" s="99">
        <v>1047</v>
      </c>
      <c r="E55" s="13"/>
      <c r="F55" s="13"/>
      <c r="G55" s="13"/>
      <c r="H55" s="13"/>
      <c r="I55" s="13"/>
      <c r="J55" s="13"/>
      <c r="K55" s="35"/>
      <c r="L55" s="35"/>
      <c r="M55" s="15"/>
      <c r="N55" s="15"/>
      <c r="O55" s="15"/>
      <c r="P55" s="15">
        <f>SUM(УФ!P55+ОК!P55+РОО!P55+УСХ!P55+'З С '!P55+РА!P55)</f>
        <v>0</v>
      </c>
      <c r="Q55" s="15">
        <f>SUM(УФ!Q55+ОК!Q55+РОО!Q55+УСХ!Q55+'З С '!Q55+РА!Q55)</f>
        <v>0</v>
      </c>
      <c r="R55" s="15">
        <f>SUM(УФ!R55+ОК!R55+РОО!R55+УСХ!R55+'З С '!R55+РА!R55)</f>
        <v>0</v>
      </c>
      <c r="S55" s="18"/>
      <c r="T55" s="1"/>
      <c r="U55" s="1"/>
      <c r="V55" s="1"/>
      <c r="W55" s="1"/>
      <c r="X55" s="1"/>
      <c r="Y55" s="1"/>
    </row>
    <row r="56" spans="1:25" ht="42.75" customHeight="1">
      <c r="A56" s="18"/>
      <c r="B56" s="109" t="s">
        <v>328</v>
      </c>
      <c r="C56" s="96" t="s">
        <v>118</v>
      </c>
      <c r="D56" s="99">
        <v>1048</v>
      </c>
      <c r="E56" s="21"/>
      <c r="F56" s="21"/>
      <c r="G56" s="21"/>
      <c r="H56" s="13"/>
      <c r="I56" s="13"/>
      <c r="J56" s="22"/>
      <c r="K56" s="35"/>
      <c r="L56" s="35"/>
      <c r="M56" s="15"/>
      <c r="N56" s="15"/>
      <c r="O56" s="15"/>
      <c r="P56" s="15">
        <f>SUM(УФ!P56+ОК!P56+РОО!P56+УСХ!P56+'З С '!P56+РА!P56)</f>
        <v>0</v>
      </c>
      <c r="Q56" s="15">
        <f>SUM(УФ!Q56+ОК!Q56+РОО!Q56+УСХ!Q56+'З С '!Q56+РА!Q56)</f>
        <v>0</v>
      </c>
      <c r="R56" s="15">
        <f>SUM(УФ!R56+ОК!R56+РОО!R56+УСХ!R56+'З С '!R56+РА!R56)</f>
        <v>0</v>
      </c>
      <c r="S56" s="18"/>
      <c r="T56" s="1"/>
      <c r="U56" s="1"/>
      <c r="V56" s="1"/>
      <c r="W56" s="1"/>
      <c r="X56" s="1"/>
      <c r="Y56" s="1"/>
    </row>
    <row r="57" spans="1:25" ht="78.75" customHeight="1">
      <c r="A57" s="18"/>
      <c r="B57" s="109" t="s">
        <v>329</v>
      </c>
      <c r="C57" s="96" t="s">
        <v>119</v>
      </c>
      <c r="D57" s="99">
        <v>1049</v>
      </c>
      <c r="E57" s="13"/>
      <c r="F57" s="13"/>
      <c r="G57" s="13"/>
      <c r="H57" s="13"/>
      <c r="I57" s="13"/>
      <c r="J57" s="13"/>
      <c r="K57" s="35"/>
      <c r="L57" s="35"/>
      <c r="M57" s="15"/>
      <c r="N57" s="15"/>
      <c r="O57" s="15"/>
      <c r="P57" s="15">
        <f>SUM(УФ!P57+ОК!P57+РОО!P57+УСХ!P57+'З С '!P57+РА!P57)</f>
        <v>0</v>
      </c>
      <c r="Q57" s="15">
        <f>SUM(УФ!Q57+ОК!Q57+РОО!Q57+УСХ!Q57+'З С '!Q57+РА!Q57)</f>
        <v>0</v>
      </c>
      <c r="R57" s="15">
        <f>SUM(УФ!R57+ОК!R57+РОО!R57+УСХ!R57+'З С '!R57+РА!R57)</f>
        <v>0</v>
      </c>
      <c r="S57" s="18"/>
      <c r="T57" s="1"/>
      <c r="U57" s="1"/>
      <c r="V57" s="1"/>
      <c r="W57" s="1"/>
      <c r="X57" s="1"/>
      <c r="Y57" s="1"/>
    </row>
    <row r="58" spans="1:25" ht="165.75" customHeight="1">
      <c r="A58" s="18"/>
      <c r="B58" s="109" t="s">
        <v>330</v>
      </c>
      <c r="C58" s="96" t="s">
        <v>120</v>
      </c>
      <c r="D58" s="99">
        <v>1050</v>
      </c>
      <c r="E58" s="21" t="s">
        <v>906</v>
      </c>
      <c r="F58" s="21" t="s">
        <v>935</v>
      </c>
      <c r="G58" s="21" t="s">
        <v>913</v>
      </c>
      <c r="H58" s="13"/>
      <c r="I58" s="13"/>
      <c r="J58" s="13"/>
      <c r="K58" s="26" t="s">
        <v>870</v>
      </c>
      <c r="L58" s="26" t="s">
        <v>887</v>
      </c>
      <c r="M58" s="15">
        <v>2063.7</v>
      </c>
      <c r="N58" s="15"/>
      <c r="O58" s="15"/>
      <c r="P58" s="15">
        <f>SUM(УФ!P58+ОК!P58+РОО!P58+УСХ!P58+'З С '!P58+РА!P58)</f>
        <v>0</v>
      </c>
      <c r="Q58" s="15">
        <f>SUM(УФ!Q58+ОК!Q58+РОО!Q58+УСХ!Q58+'З С '!Q58+РА!Q58)</f>
        <v>0</v>
      </c>
      <c r="R58" s="15">
        <f>SUM(УФ!R58+ОК!R58+РОО!R58+УСХ!R58+'З С '!R58+РА!R58)</f>
        <v>0</v>
      </c>
      <c r="S58" s="18"/>
      <c r="T58" s="1"/>
      <c r="U58" s="1"/>
      <c r="V58" s="1"/>
      <c r="W58" s="1"/>
      <c r="X58" s="1"/>
      <c r="Y58" s="1"/>
    </row>
    <row r="59" spans="1:25" ht="45.75" customHeight="1">
      <c r="A59" s="18"/>
      <c r="B59" s="109" t="s">
        <v>331</v>
      </c>
      <c r="C59" s="96" t="s">
        <v>121</v>
      </c>
      <c r="D59" s="99">
        <v>1051</v>
      </c>
      <c r="E59" s="13"/>
      <c r="F59" s="13"/>
      <c r="G59" s="13"/>
      <c r="H59" s="13"/>
      <c r="I59" s="13"/>
      <c r="J59" s="13"/>
      <c r="K59" s="35"/>
      <c r="L59" s="35"/>
      <c r="M59" s="15"/>
      <c r="N59" s="15"/>
      <c r="O59" s="15"/>
      <c r="P59" s="15">
        <f>SUM(УФ!P59+ОК!P59+РОО!P59+УСХ!P59+'З С '!P59+РА!P59)</f>
        <v>0</v>
      </c>
      <c r="Q59" s="15">
        <f>SUM(УФ!Q59+ОК!Q59+РОО!Q59+УСХ!Q59+'З С '!Q59+РА!Q59)</f>
        <v>0</v>
      </c>
      <c r="R59" s="15">
        <f>SUM(УФ!R59+ОК!R59+РОО!R59+УСХ!R59+'З С '!R59+РА!R59)</f>
        <v>0</v>
      </c>
      <c r="S59" s="18"/>
      <c r="T59" s="1"/>
      <c r="U59" s="1"/>
      <c r="V59" s="1"/>
      <c r="W59" s="1"/>
      <c r="X59" s="1"/>
      <c r="Y59" s="1"/>
    </row>
    <row r="60" spans="1:25" ht="36" customHeight="1">
      <c r="A60" s="18"/>
      <c r="B60" s="109" t="s">
        <v>332</v>
      </c>
      <c r="C60" s="96" t="s">
        <v>122</v>
      </c>
      <c r="D60" s="99">
        <v>1052</v>
      </c>
      <c r="E60" s="13"/>
      <c r="F60" s="13"/>
      <c r="G60" s="13"/>
      <c r="H60" s="13"/>
      <c r="I60" s="13"/>
      <c r="J60" s="22"/>
      <c r="K60" s="35"/>
      <c r="L60" s="35"/>
      <c r="M60" s="15"/>
      <c r="N60" s="15"/>
      <c r="O60" s="15"/>
      <c r="P60" s="15">
        <f>SUM(УФ!P60+ОК!P60+РОО!P60+УСХ!P60+'З С '!P60+РА!P60)</f>
        <v>0</v>
      </c>
      <c r="Q60" s="15">
        <f>SUM(УФ!Q60+ОК!Q60+РОО!Q60+УСХ!Q60+'З С '!Q60+РА!Q60)</f>
        <v>0</v>
      </c>
      <c r="R60" s="15">
        <f>SUM(УФ!R60+ОК!R60+РОО!R60+УСХ!R60+'З С '!R60+РА!R60)</f>
        <v>0</v>
      </c>
      <c r="S60" s="18"/>
      <c r="T60" s="1"/>
      <c r="U60" s="1"/>
      <c r="V60" s="1"/>
      <c r="W60" s="1"/>
      <c r="X60" s="1"/>
      <c r="Y60" s="1"/>
    </row>
    <row r="61" spans="1:25" ht="204.75" customHeight="1">
      <c r="A61" s="18"/>
      <c r="B61" s="109" t="s">
        <v>333</v>
      </c>
      <c r="C61" s="96" t="s">
        <v>123</v>
      </c>
      <c r="D61" s="99">
        <v>1053</v>
      </c>
      <c r="E61" s="13"/>
      <c r="F61" s="13"/>
      <c r="G61" s="13"/>
      <c r="H61" s="29"/>
      <c r="I61" s="30"/>
      <c r="J61" s="30"/>
      <c r="K61" s="57"/>
      <c r="L61" s="57"/>
      <c r="M61" s="15"/>
      <c r="N61" s="15"/>
      <c r="O61" s="15"/>
      <c r="P61" s="15">
        <f>SUM(УФ!P61+ОК!P61+РОО!P61+УСХ!P61+'З С '!P61+РА!P61)</f>
        <v>0</v>
      </c>
      <c r="Q61" s="15">
        <f>SUM(УФ!Q61+ОК!Q61+РОО!Q61+УСХ!Q61+'З С '!Q61+РА!Q61)</f>
        <v>0</v>
      </c>
      <c r="R61" s="15">
        <f>SUM(УФ!R61+ОК!R61+РОО!R61+УСХ!R61+'З С '!R61+РА!R61)</f>
        <v>0</v>
      </c>
      <c r="S61" s="18"/>
      <c r="T61" s="1"/>
      <c r="U61" s="1"/>
      <c r="V61" s="1"/>
      <c r="W61" s="1"/>
      <c r="X61" s="1"/>
      <c r="Y61" s="1"/>
    </row>
    <row r="62" spans="1:25" ht="24" customHeight="1">
      <c r="A62" s="18"/>
      <c r="B62" s="109" t="s">
        <v>334</v>
      </c>
      <c r="C62" s="96" t="s">
        <v>124</v>
      </c>
      <c r="D62" s="99">
        <v>1054</v>
      </c>
      <c r="E62" s="13"/>
      <c r="F62" s="13"/>
      <c r="G62" s="13"/>
      <c r="H62" s="13"/>
      <c r="I62" s="13"/>
      <c r="J62" s="13"/>
      <c r="K62" s="35"/>
      <c r="L62" s="35"/>
      <c r="M62" s="15"/>
      <c r="N62" s="15"/>
      <c r="O62" s="15"/>
      <c r="P62" s="15">
        <f>SUM(УФ!P62+ОК!P62+РОО!P62+УСХ!P62+'З С '!P62+РА!P62)</f>
        <v>0</v>
      </c>
      <c r="Q62" s="15">
        <f>SUM(УФ!Q62+ОК!Q62+РОО!Q62+УСХ!Q62+'З С '!Q62+РА!Q62)</f>
        <v>0</v>
      </c>
      <c r="R62" s="15">
        <f>SUM(УФ!R62+ОК!R62+РОО!R62+УСХ!R62+'З С '!R62+РА!R62)</f>
        <v>0</v>
      </c>
      <c r="S62" s="18"/>
      <c r="T62" s="1"/>
      <c r="U62" s="1"/>
      <c r="V62" s="1"/>
      <c r="W62" s="1"/>
      <c r="X62" s="1"/>
      <c r="Y62" s="1"/>
    </row>
    <row r="63" spans="1:25" ht="51.75" customHeight="1">
      <c r="A63" s="27"/>
      <c r="B63" s="109" t="s">
        <v>335</v>
      </c>
      <c r="C63" s="96" t="s">
        <v>125</v>
      </c>
      <c r="D63" s="99">
        <v>1055</v>
      </c>
      <c r="E63" s="16"/>
      <c r="F63" s="16"/>
      <c r="G63" s="16"/>
      <c r="H63" s="16"/>
      <c r="I63" s="16"/>
      <c r="J63" s="16"/>
      <c r="K63" s="55"/>
      <c r="L63" s="55"/>
      <c r="M63" s="14"/>
      <c r="N63" s="14"/>
      <c r="O63" s="14"/>
      <c r="P63" s="15">
        <f>SUM(УФ!P63+ОК!P63+РОО!P63+УСХ!P63+'З С '!P63+РА!P63)</f>
        <v>0</v>
      </c>
      <c r="Q63" s="15">
        <f>SUM(УФ!Q63+ОК!Q63+РОО!Q63+УСХ!Q63+'З С '!Q63+РА!Q63)</f>
        <v>0</v>
      </c>
      <c r="R63" s="15">
        <f>SUM(УФ!R63+ОК!R63+РОО!R63+УСХ!R63+'З С '!R63+РА!R63)</f>
        <v>0</v>
      </c>
      <c r="S63" s="18"/>
      <c r="T63" s="1"/>
      <c r="U63" s="1"/>
      <c r="V63" s="1"/>
      <c r="W63" s="1"/>
      <c r="X63" s="1"/>
      <c r="Y63" s="1"/>
    </row>
    <row r="64" spans="1:25" ht="36.75" customHeight="1">
      <c r="A64" s="27"/>
      <c r="B64" s="109" t="s">
        <v>336</v>
      </c>
      <c r="C64" s="96" t="s">
        <v>126</v>
      </c>
      <c r="D64" s="99">
        <v>1056</v>
      </c>
      <c r="E64" s="21"/>
      <c r="F64" s="21"/>
      <c r="G64" s="21"/>
      <c r="H64" s="21"/>
      <c r="I64" s="21"/>
      <c r="J64" s="21"/>
      <c r="K64" s="26"/>
      <c r="L64" s="26"/>
      <c r="M64" s="15"/>
      <c r="N64" s="15"/>
      <c r="O64" s="15"/>
      <c r="P64" s="15">
        <f>SUM(УФ!P64+ОК!P64+РОО!P64+УСХ!P64+'З С '!P64+РА!P64)</f>
        <v>0</v>
      </c>
      <c r="Q64" s="15">
        <f>SUM(УФ!Q64+ОК!Q64+РОО!Q64+УСХ!Q64+'З С '!Q64+РА!Q64)</f>
        <v>0</v>
      </c>
      <c r="R64" s="15">
        <f>SUM(УФ!R64+ОК!R64+РОО!R64+УСХ!R64+'З С '!R64+РА!R64)</f>
        <v>0</v>
      </c>
      <c r="S64" s="18"/>
      <c r="T64" s="1"/>
      <c r="U64" s="1"/>
      <c r="V64" s="1"/>
      <c r="W64" s="1"/>
      <c r="X64" s="1"/>
      <c r="Y64" s="1"/>
    </row>
    <row r="65" spans="1:25" ht="33.75" customHeight="1">
      <c r="A65" s="27"/>
      <c r="B65" s="109" t="s">
        <v>337</v>
      </c>
      <c r="C65" s="96" t="s">
        <v>127</v>
      </c>
      <c r="D65" s="99">
        <v>1057</v>
      </c>
      <c r="E65" s="21"/>
      <c r="F65" s="21"/>
      <c r="G65" s="21"/>
      <c r="H65" s="21"/>
      <c r="I65" s="21"/>
      <c r="J65" s="21"/>
      <c r="K65" s="26"/>
      <c r="L65" s="26"/>
      <c r="M65" s="15"/>
      <c r="N65" s="15"/>
      <c r="O65" s="15"/>
      <c r="P65" s="15">
        <f>SUM(УФ!P65+ОК!P65+РОО!P65+УСХ!P65+'З С '!P65+РА!P65)</f>
        <v>0</v>
      </c>
      <c r="Q65" s="15">
        <f>SUM(УФ!Q65+ОК!Q65+РОО!Q65+УСХ!Q65+'З С '!Q65+РА!Q65)</f>
        <v>0</v>
      </c>
      <c r="R65" s="15">
        <f>SUM(УФ!R65+ОК!R65+РОО!R65+УСХ!R65+'З С '!R65+РА!R65)</f>
        <v>0</v>
      </c>
      <c r="S65" s="18"/>
      <c r="T65" s="1"/>
      <c r="U65" s="1"/>
      <c r="V65" s="1"/>
      <c r="W65" s="1"/>
      <c r="X65" s="1"/>
      <c r="Y65" s="1"/>
    </row>
    <row r="66" spans="1:25" ht="64.5" customHeight="1">
      <c r="A66" s="18"/>
      <c r="B66" s="109" t="s">
        <v>338</v>
      </c>
      <c r="C66" s="96" t="s">
        <v>128</v>
      </c>
      <c r="D66" s="99">
        <v>1058</v>
      </c>
      <c r="E66" s="17"/>
      <c r="F66" s="17"/>
      <c r="G66" s="17"/>
      <c r="H66" s="17"/>
      <c r="I66" s="17"/>
      <c r="J66" s="17"/>
      <c r="K66" s="56"/>
      <c r="L66" s="56"/>
      <c r="M66" s="14"/>
      <c r="N66" s="14"/>
      <c r="O66" s="14"/>
      <c r="P66" s="15">
        <f>SUM(УФ!P66+ОК!P66+РОО!P66+УСХ!P66+'З С '!P66+РА!P66)</f>
        <v>0</v>
      </c>
      <c r="Q66" s="15">
        <f>SUM(УФ!Q66+ОК!Q66+РОО!Q66+УСХ!Q66+'З С '!Q66+РА!Q66)</f>
        <v>0</v>
      </c>
      <c r="R66" s="15">
        <f>SUM(УФ!R66+ОК!R66+РОО!R66+УСХ!R66+'З С '!R66+РА!R66)</f>
        <v>0</v>
      </c>
      <c r="S66" s="18"/>
      <c r="T66" s="1"/>
      <c r="U66" s="1"/>
      <c r="V66" s="1"/>
      <c r="W66" s="1"/>
      <c r="X66" s="1"/>
      <c r="Y66" s="1"/>
    </row>
    <row r="67" spans="1:25" ht="54.75" customHeight="1">
      <c r="A67" s="18"/>
      <c r="B67" s="109" t="s">
        <v>339</v>
      </c>
      <c r="C67" s="96" t="s">
        <v>129</v>
      </c>
      <c r="D67" s="99">
        <v>1059</v>
      </c>
      <c r="E67" s="21"/>
      <c r="F67" s="21"/>
      <c r="G67" s="21"/>
      <c r="H67" s="21"/>
      <c r="I67" s="21"/>
      <c r="J67" s="21"/>
      <c r="K67" s="26"/>
      <c r="L67" s="26"/>
      <c r="M67" s="15"/>
      <c r="N67" s="15"/>
      <c r="O67" s="15"/>
      <c r="P67" s="15">
        <f>SUM(УФ!P67+ОК!P67+РОО!P67+УСХ!P67+'З С '!P67+РА!P67)</f>
        <v>0</v>
      </c>
      <c r="Q67" s="15">
        <f>SUM(УФ!Q67+ОК!Q67+РОО!Q67+УСХ!Q67+'З С '!Q67+РА!Q67)</f>
        <v>0</v>
      </c>
      <c r="R67" s="15">
        <f>SUM(УФ!R67+ОК!R67+РОО!R67+УСХ!R67+'З С '!R67+РА!R67)</f>
        <v>0</v>
      </c>
      <c r="S67" s="18"/>
      <c r="T67" s="1"/>
      <c r="U67" s="1"/>
      <c r="V67" s="1"/>
      <c r="W67" s="1"/>
      <c r="X67" s="1"/>
      <c r="Y67" s="1"/>
    </row>
    <row r="68" spans="1:25" ht="25.5">
      <c r="A68" s="18"/>
      <c r="B68" s="109" t="s">
        <v>340</v>
      </c>
      <c r="C68" s="96" t="s">
        <v>130</v>
      </c>
      <c r="D68" s="99">
        <v>1060</v>
      </c>
      <c r="E68" s="21"/>
      <c r="F68" s="21"/>
      <c r="G68" s="21"/>
      <c r="H68" s="21"/>
      <c r="I68" s="31"/>
      <c r="J68" s="21"/>
      <c r="K68" s="26"/>
      <c r="L68" s="26"/>
      <c r="M68" s="15"/>
      <c r="N68" s="15"/>
      <c r="O68" s="15"/>
      <c r="P68" s="15">
        <f>SUM(УФ!P68+ОК!P68+РОО!P68+УСХ!P68+'З С '!P68+РА!P68)</f>
        <v>0</v>
      </c>
      <c r="Q68" s="15">
        <f>SUM(УФ!Q68+ОК!Q68+РОО!Q68+УСХ!Q68+'З С '!Q68+РА!Q68)</f>
        <v>0</v>
      </c>
      <c r="R68" s="15">
        <f>SUM(УФ!R68+ОК!R68+РОО!R68+УСХ!R68+'З С '!R68+РА!R68)</f>
        <v>0</v>
      </c>
      <c r="S68" s="18"/>
      <c r="T68" s="1"/>
      <c r="U68" s="1"/>
      <c r="V68" s="1"/>
      <c r="W68" s="1"/>
      <c r="X68" s="1"/>
      <c r="Y68" s="1"/>
    </row>
    <row r="69" spans="1:25" ht="45" customHeight="1">
      <c r="A69" s="18"/>
      <c r="B69" s="109" t="s">
        <v>341</v>
      </c>
      <c r="C69" s="96" t="s">
        <v>131</v>
      </c>
      <c r="D69" s="99">
        <v>1061</v>
      </c>
      <c r="E69" s="21"/>
      <c r="F69" s="21"/>
      <c r="G69" s="21"/>
      <c r="H69" s="21"/>
      <c r="I69" s="31"/>
      <c r="J69" s="21"/>
      <c r="K69" s="26"/>
      <c r="L69" s="26"/>
      <c r="M69" s="15"/>
      <c r="N69" s="15"/>
      <c r="O69" s="15"/>
      <c r="P69" s="15">
        <f>SUM(УФ!P69+ОК!P69+РОО!P69+УСХ!P69+'З С '!P69+РА!P69)</f>
        <v>0</v>
      </c>
      <c r="Q69" s="15">
        <f>SUM(УФ!Q69+ОК!Q69+РОО!Q69+УСХ!Q69+'З С '!Q69+РА!Q69)</f>
        <v>0</v>
      </c>
      <c r="R69" s="15">
        <f>SUM(УФ!R69+ОК!R69+РОО!R69+УСХ!R69+'З С '!R69+РА!R69)</f>
        <v>0</v>
      </c>
      <c r="S69" s="18"/>
      <c r="T69" s="1"/>
      <c r="U69" s="1"/>
      <c r="V69" s="1"/>
      <c r="W69" s="1"/>
      <c r="X69" s="1"/>
      <c r="Y69" s="1"/>
    </row>
    <row r="70" spans="1:25" ht="62.25" customHeight="1">
      <c r="A70" s="18"/>
      <c r="B70" s="109" t="s">
        <v>342</v>
      </c>
      <c r="C70" s="96" t="s">
        <v>132</v>
      </c>
      <c r="D70" s="99">
        <v>1062</v>
      </c>
      <c r="E70" s="13"/>
      <c r="F70" s="13"/>
      <c r="G70" s="13"/>
      <c r="H70" s="21"/>
      <c r="I70" s="21"/>
      <c r="J70" s="21"/>
      <c r="K70" s="26"/>
      <c r="L70" s="26"/>
      <c r="M70" s="15"/>
      <c r="N70" s="15"/>
      <c r="O70" s="15"/>
      <c r="P70" s="15">
        <f>SUM(УФ!P70+ОК!P70+РОО!P70+УСХ!P70+'З С '!P70+РА!P70)</f>
        <v>0</v>
      </c>
      <c r="Q70" s="15">
        <f>SUM(УФ!Q70+ОК!Q70+РОО!Q70+УСХ!Q70+'З С '!Q70+РА!Q70)</f>
        <v>0</v>
      </c>
      <c r="R70" s="15">
        <f>SUM(УФ!R70+ОК!R70+РОО!R70+УСХ!R70+'З С '!R70+РА!R70)</f>
        <v>0</v>
      </c>
      <c r="S70" s="18"/>
      <c r="T70" s="1"/>
      <c r="U70" s="1"/>
      <c r="V70" s="1"/>
      <c r="W70" s="1"/>
      <c r="X70" s="1"/>
      <c r="Y70" s="1"/>
    </row>
    <row r="71" spans="1:25" ht="51" customHeight="1">
      <c r="A71" s="18"/>
      <c r="B71" s="109" t="s">
        <v>343</v>
      </c>
      <c r="C71" s="96" t="s">
        <v>133</v>
      </c>
      <c r="D71" s="99">
        <v>1063</v>
      </c>
      <c r="E71" s="13"/>
      <c r="F71" s="13"/>
      <c r="G71" s="13"/>
      <c r="H71" s="13"/>
      <c r="I71" s="13"/>
      <c r="J71" s="13"/>
      <c r="K71" s="35"/>
      <c r="L71" s="35"/>
      <c r="M71" s="15"/>
      <c r="N71" s="15"/>
      <c r="O71" s="15"/>
      <c r="P71" s="15">
        <f>SUM(УФ!P71+ОК!P71+РОО!P71+УСХ!P71+'З С '!P71+РА!P71)</f>
        <v>0</v>
      </c>
      <c r="Q71" s="15">
        <f>SUM(УФ!Q71+ОК!Q71+РОО!Q71+УСХ!Q71+'З С '!Q71+РА!Q71)</f>
        <v>0</v>
      </c>
      <c r="R71" s="15">
        <f>SUM(УФ!R71+ОК!R71+РОО!R71+УСХ!R71+'З С '!R71+РА!R71)</f>
        <v>0</v>
      </c>
      <c r="S71" s="18"/>
      <c r="T71" s="1"/>
      <c r="U71" s="1"/>
      <c r="V71" s="1"/>
      <c r="W71" s="1"/>
      <c r="X71" s="1"/>
      <c r="Y71" s="1"/>
    </row>
    <row r="72" spans="1:25" ht="64.5" customHeight="1">
      <c r="A72" s="18"/>
      <c r="B72" s="109" t="s">
        <v>344</v>
      </c>
      <c r="C72" s="96" t="s">
        <v>134</v>
      </c>
      <c r="D72" s="99">
        <v>1064</v>
      </c>
      <c r="E72" s="13"/>
      <c r="F72" s="13"/>
      <c r="G72" s="13"/>
      <c r="H72" s="13"/>
      <c r="I72" s="13"/>
      <c r="J72" s="13"/>
      <c r="K72" s="35"/>
      <c r="L72" s="35"/>
      <c r="M72" s="15"/>
      <c r="N72" s="15"/>
      <c r="O72" s="15"/>
      <c r="P72" s="15">
        <f>SUM(УФ!P72+ОК!P72+РОО!P72+УСХ!P72+'З С '!P72+РА!P72)</f>
        <v>0</v>
      </c>
      <c r="Q72" s="15">
        <f>SUM(УФ!Q72+ОК!Q72+РОО!Q72+УСХ!Q72+'З С '!Q72+РА!Q72)</f>
        <v>0</v>
      </c>
      <c r="R72" s="15">
        <f>SUM(УФ!R72+ОК!R72+РОО!R72+УСХ!R72+'З С '!R72+РА!R72)</f>
        <v>0</v>
      </c>
      <c r="S72" s="18"/>
      <c r="T72" s="1"/>
      <c r="U72" s="1"/>
      <c r="V72" s="1"/>
      <c r="W72" s="1"/>
      <c r="X72" s="1"/>
      <c r="Y72" s="1"/>
    </row>
    <row r="73" spans="1:25" ht="25.5">
      <c r="A73" s="18"/>
      <c r="B73" s="109" t="s">
        <v>345</v>
      </c>
      <c r="C73" s="96" t="s">
        <v>135</v>
      </c>
      <c r="D73" s="99">
        <v>1065</v>
      </c>
      <c r="E73" s="13"/>
      <c r="F73" s="13"/>
      <c r="G73" s="13"/>
      <c r="H73" s="13"/>
      <c r="I73" s="13"/>
      <c r="J73" s="13"/>
      <c r="K73" s="35"/>
      <c r="L73" s="35"/>
      <c r="M73" s="15"/>
      <c r="N73" s="15"/>
      <c r="O73" s="15"/>
      <c r="P73" s="15">
        <f>SUM(УФ!P73+ОК!P73+РОО!P73+УСХ!P73+'З С '!P73+РА!P73)</f>
        <v>0</v>
      </c>
      <c r="Q73" s="15">
        <f>SUM(УФ!Q73+ОК!Q73+РОО!Q73+УСХ!Q73+'З С '!Q73+РА!Q73)</f>
        <v>0</v>
      </c>
      <c r="R73" s="15">
        <f>SUM(УФ!R73+ОК!R73+РОО!R73+УСХ!R73+'З С '!R73+РА!R73)</f>
        <v>0</v>
      </c>
      <c r="S73" s="18"/>
      <c r="T73" s="1"/>
      <c r="U73" s="1"/>
      <c r="V73" s="1"/>
      <c r="W73" s="1"/>
      <c r="X73" s="1"/>
      <c r="Y73" s="1"/>
    </row>
    <row r="74" spans="1:25" ht="38.25" customHeight="1">
      <c r="A74" s="18"/>
      <c r="B74" s="109" t="s">
        <v>346</v>
      </c>
      <c r="C74" s="96" t="s">
        <v>136</v>
      </c>
      <c r="D74" s="99">
        <v>1066</v>
      </c>
      <c r="E74" s="13"/>
      <c r="F74" s="13"/>
      <c r="G74" s="13"/>
      <c r="H74" s="13"/>
      <c r="I74" s="13"/>
      <c r="J74" s="13"/>
      <c r="K74" s="35"/>
      <c r="L74" s="35"/>
      <c r="M74" s="15"/>
      <c r="N74" s="15"/>
      <c r="O74" s="15"/>
      <c r="P74" s="15">
        <f>SUM(УФ!P74+ОК!P74+РОО!P74+УСХ!P74+'З С '!P74+РА!P74)</f>
        <v>0</v>
      </c>
      <c r="Q74" s="15">
        <f>SUM(УФ!Q74+ОК!Q74+РОО!Q74+УСХ!Q74+'З С '!Q74+РА!Q74)</f>
        <v>0</v>
      </c>
      <c r="R74" s="15">
        <f>SUM(УФ!R74+ОК!R74+РОО!R74+УСХ!R74+'З С '!R74+РА!R74)</f>
        <v>0</v>
      </c>
      <c r="S74" s="18"/>
      <c r="T74" s="1"/>
      <c r="U74" s="1"/>
      <c r="V74" s="1"/>
      <c r="W74" s="1"/>
      <c r="X74" s="1"/>
      <c r="Y74" s="1"/>
    </row>
    <row r="75" spans="1:25" ht="67.5" customHeight="1">
      <c r="A75" s="18"/>
      <c r="B75" s="108" t="s">
        <v>347</v>
      </c>
      <c r="C75" s="97" t="s">
        <v>137</v>
      </c>
      <c r="D75" s="98">
        <v>1100</v>
      </c>
      <c r="E75" s="13" t="s">
        <v>733</v>
      </c>
      <c r="F75" s="13" t="s">
        <v>733</v>
      </c>
      <c r="G75" s="13" t="s">
        <v>733</v>
      </c>
      <c r="H75" s="13" t="s">
        <v>733</v>
      </c>
      <c r="I75" s="13" t="s">
        <v>733</v>
      </c>
      <c r="J75" s="13" t="s">
        <v>733</v>
      </c>
      <c r="K75" s="13" t="s">
        <v>733</v>
      </c>
      <c r="L75" s="13" t="s">
        <v>733</v>
      </c>
      <c r="M75" s="14">
        <f>SUM(M76:M94)</f>
        <v>45586.6</v>
      </c>
      <c r="N75" s="14">
        <f>SUM(N76:N118)</f>
        <v>44464.4</v>
      </c>
      <c r="O75" s="14">
        <f>SUM(O76:O118)</f>
        <v>46977.700000000004</v>
      </c>
      <c r="P75" s="14">
        <f>SUM(P76:P118)</f>
        <v>49310.5</v>
      </c>
      <c r="Q75" s="14">
        <f>SUM(Q76:Q118)</f>
        <v>50093.5</v>
      </c>
      <c r="R75" s="14">
        <f>SUM(R76:R118)</f>
        <v>53303.100000000006</v>
      </c>
      <c r="S75" s="18"/>
      <c r="T75" s="1"/>
      <c r="U75" s="1"/>
      <c r="V75" s="1"/>
      <c r="W75" s="1"/>
      <c r="X75" s="1"/>
      <c r="Y75" s="1"/>
    </row>
    <row r="76" spans="1:25" ht="114" customHeight="1">
      <c r="A76" s="18"/>
      <c r="B76" s="109" t="s">
        <v>348</v>
      </c>
      <c r="C76" s="96" t="s">
        <v>138</v>
      </c>
      <c r="D76" s="99">
        <v>1101</v>
      </c>
      <c r="E76" s="21" t="s">
        <v>915</v>
      </c>
      <c r="F76" s="21"/>
      <c r="G76" s="21" t="s">
        <v>916</v>
      </c>
      <c r="H76" s="13" t="s">
        <v>917</v>
      </c>
      <c r="I76" s="13" t="s">
        <v>918</v>
      </c>
      <c r="J76" s="22">
        <v>39297</v>
      </c>
      <c r="K76" s="13" t="s">
        <v>1057</v>
      </c>
      <c r="L76" s="13" t="s">
        <v>1058</v>
      </c>
      <c r="M76" s="15">
        <v>40824.8</v>
      </c>
      <c r="N76" s="15">
        <v>39942.3</v>
      </c>
      <c r="O76" s="15">
        <v>42461</v>
      </c>
      <c r="P76" s="15">
        <f>SUM(УФ!P76+ОК!P76+РОО!P76+УСХ!P76+'З С '!P76+РА!P76)</f>
        <v>44521.600000000006</v>
      </c>
      <c r="Q76" s="15">
        <v>45167.3</v>
      </c>
      <c r="R76" s="15">
        <f>SUM(УФ!R76+ОК!R76+РОО!R76+УСХ!R76+'З С '!R76+РА!R76)</f>
        <v>48248.100000000006</v>
      </c>
      <c r="S76" s="18"/>
      <c r="T76" s="1"/>
      <c r="U76" s="1"/>
      <c r="V76" s="1"/>
      <c r="W76" s="1"/>
      <c r="X76" s="1"/>
      <c r="Y76" s="1"/>
    </row>
    <row r="77" spans="1:25" ht="12.75">
      <c r="A77" s="18"/>
      <c r="B77" s="109" t="s">
        <v>349</v>
      </c>
      <c r="C77" s="96" t="s">
        <v>139</v>
      </c>
      <c r="D77" s="99">
        <v>1102</v>
      </c>
      <c r="E77" s="21"/>
      <c r="F77" s="21"/>
      <c r="G77" s="21"/>
      <c r="H77" s="13"/>
      <c r="I77" s="13"/>
      <c r="J77" s="13"/>
      <c r="K77" s="35"/>
      <c r="L77" s="35"/>
      <c r="M77" s="15"/>
      <c r="N77" s="15"/>
      <c r="O77" s="15"/>
      <c r="P77" s="15">
        <f>SUM(УФ!P77+ОК!P77+РОО!P77+УСХ!P77+'З С '!P77+РА!P77)</f>
        <v>0</v>
      </c>
      <c r="Q77" s="15">
        <f>SUM(УФ!Q77+ОК!Q77+РОО!Q77+УСХ!Q77+'З С '!Q77+РА!Q77)</f>
        <v>0</v>
      </c>
      <c r="R77" s="15">
        <f>SUM(УФ!R77+ОК!R77+РОО!R77+УСХ!R77+'З С '!R77+РА!R77)</f>
        <v>0</v>
      </c>
      <c r="S77" s="18"/>
      <c r="T77" s="1"/>
      <c r="U77" s="1"/>
      <c r="V77" s="1"/>
      <c r="W77" s="1"/>
      <c r="X77" s="1"/>
      <c r="Y77" s="1"/>
    </row>
    <row r="78" spans="1:25" ht="27" customHeight="1">
      <c r="A78" s="18"/>
      <c r="B78" s="109" t="s">
        <v>350</v>
      </c>
      <c r="C78" s="96" t="s">
        <v>140</v>
      </c>
      <c r="D78" s="99">
        <v>1103</v>
      </c>
      <c r="E78" s="21"/>
      <c r="F78" s="21"/>
      <c r="G78" s="21"/>
      <c r="H78" s="13"/>
      <c r="I78" s="13"/>
      <c r="J78" s="13"/>
      <c r="K78" s="35"/>
      <c r="L78" s="35"/>
      <c r="M78" s="15"/>
      <c r="N78" s="15"/>
      <c r="O78" s="15"/>
      <c r="P78" s="15">
        <f>SUM(УФ!P78+ОК!P78+РОО!P78+УСХ!P78+'З С '!P78+РА!P78)</f>
        <v>0</v>
      </c>
      <c r="Q78" s="15">
        <f>SUM(УФ!Q78+ОК!Q78+РОО!Q78+УСХ!Q78+'З С '!Q78+РА!Q78)</f>
        <v>0</v>
      </c>
      <c r="R78" s="15">
        <f>SUM(УФ!R78+ОК!R78+РОО!R78+УСХ!R78+'З С '!R78+РА!R78)</f>
        <v>0</v>
      </c>
      <c r="S78" s="18"/>
      <c r="T78" s="1"/>
      <c r="U78" s="1"/>
      <c r="V78" s="1"/>
      <c r="W78" s="1"/>
      <c r="X78" s="1"/>
      <c r="Y78" s="1"/>
    </row>
    <row r="79" spans="1:25" ht="17.25" customHeight="1">
      <c r="A79" s="18"/>
      <c r="B79" s="109" t="s">
        <v>351</v>
      </c>
      <c r="C79" s="96" t="s">
        <v>14</v>
      </c>
      <c r="D79" s="99">
        <v>1104</v>
      </c>
      <c r="E79" s="21"/>
      <c r="F79" s="21"/>
      <c r="G79" s="21"/>
      <c r="H79" s="13"/>
      <c r="I79" s="13"/>
      <c r="J79" s="13"/>
      <c r="K79" s="35"/>
      <c r="L79" s="35"/>
      <c r="M79" s="15"/>
      <c r="N79" s="15"/>
      <c r="O79" s="15"/>
      <c r="P79" s="15">
        <f>SUM(УФ!P79+ОК!P79+РОО!P79+УСХ!P79+'З С '!P79+РА!P79)</f>
        <v>0</v>
      </c>
      <c r="Q79" s="15">
        <f>SUM(УФ!Q79+ОК!Q79+РОО!Q79+УСХ!Q79+'З С '!Q79+РА!Q79)</f>
        <v>0</v>
      </c>
      <c r="R79" s="15">
        <f>SUM(УФ!R79+ОК!R79+РОО!R79+УСХ!R79+'З С '!R79+РА!R79)</f>
        <v>0</v>
      </c>
      <c r="S79" s="18"/>
      <c r="T79" s="1"/>
      <c r="U79" s="1"/>
      <c r="V79" s="1"/>
      <c r="W79" s="1"/>
      <c r="X79" s="1"/>
      <c r="Y79" s="1"/>
    </row>
    <row r="80" spans="1:25" ht="164.25" customHeight="1">
      <c r="A80" s="18"/>
      <c r="B80" s="109" t="s">
        <v>352</v>
      </c>
      <c r="C80" s="96" t="s">
        <v>8</v>
      </c>
      <c r="D80" s="99">
        <v>1105</v>
      </c>
      <c r="E80" s="21" t="s">
        <v>906</v>
      </c>
      <c r="F80" s="21" t="s">
        <v>937</v>
      </c>
      <c r="G80" s="21" t="s">
        <v>919</v>
      </c>
      <c r="H80" s="13"/>
      <c r="I80" s="13"/>
      <c r="J80" s="13"/>
      <c r="K80" s="35" t="s">
        <v>869</v>
      </c>
      <c r="L80" s="35">
        <v>13</v>
      </c>
      <c r="M80" s="15">
        <v>2429.6</v>
      </c>
      <c r="N80" s="15">
        <v>2365.2</v>
      </c>
      <c r="O80" s="15">
        <v>2212.8</v>
      </c>
      <c r="P80" s="15">
        <f>SUM(УФ!P80+ОК!P80+РОО!P80+УСХ!P80+'З С '!P80+РА!P80)</f>
        <v>2499.7</v>
      </c>
      <c r="Q80" s="15">
        <f>SUM(УФ!Q80+ОК!Q80+РОО!Q80+УСХ!Q80+'З С '!Q80+РА!Q80)</f>
        <v>2527.1</v>
      </c>
      <c r="R80" s="15">
        <f>SUM(УФ!R80+ОК!R80+РОО!R80+УСХ!R80+'З С '!R80+РА!R80)</f>
        <v>2552.8</v>
      </c>
      <c r="S80" s="18"/>
      <c r="T80" s="1"/>
      <c r="U80" s="1"/>
      <c r="V80" s="1"/>
      <c r="W80" s="1"/>
      <c r="X80" s="1"/>
      <c r="Y80" s="1"/>
    </row>
    <row r="81" spans="1:25" ht="48" customHeight="1">
      <c r="A81" s="18"/>
      <c r="B81" s="109" t="s">
        <v>353</v>
      </c>
      <c r="C81" s="96" t="s">
        <v>15</v>
      </c>
      <c r="D81" s="99">
        <v>1106</v>
      </c>
      <c r="E81" s="21"/>
      <c r="F81" s="21"/>
      <c r="G81" s="21"/>
      <c r="H81" s="13"/>
      <c r="I81" s="13"/>
      <c r="J81" s="13"/>
      <c r="K81" s="35"/>
      <c r="L81" s="35"/>
      <c r="M81" s="15"/>
      <c r="N81" s="15"/>
      <c r="O81" s="15"/>
      <c r="P81" s="15">
        <f>SUM(УФ!P81+ОК!P81+РОО!P81+УСХ!P81+'З С '!P81+РА!P81)</f>
        <v>0</v>
      </c>
      <c r="Q81" s="15">
        <f>SUM(УФ!Q81+ОК!Q81+РОО!Q81+УСХ!Q81+'З С '!Q81+РА!Q81)</f>
        <v>0</v>
      </c>
      <c r="R81" s="15">
        <f>SUM(УФ!R81+ОК!R81+РОО!R81+УСХ!R81+'З С '!R81+РА!R81)</f>
        <v>0</v>
      </c>
      <c r="S81" s="18"/>
      <c r="T81" s="1"/>
      <c r="U81" s="1"/>
      <c r="V81" s="1"/>
      <c r="W81" s="1"/>
      <c r="X81" s="1"/>
      <c r="Y81" s="1"/>
    </row>
    <row r="82" spans="1:25" ht="51.75" customHeight="1">
      <c r="A82" s="18"/>
      <c r="B82" s="109" t="s">
        <v>354</v>
      </c>
      <c r="C82" s="96" t="s">
        <v>43</v>
      </c>
      <c r="D82" s="99">
        <v>1107</v>
      </c>
      <c r="E82" s="21"/>
      <c r="F82" s="21"/>
      <c r="G82" s="21"/>
      <c r="H82" s="13"/>
      <c r="I82" s="13"/>
      <c r="J82" s="13"/>
      <c r="K82" s="35"/>
      <c r="L82" s="35"/>
      <c r="M82" s="15"/>
      <c r="N82" s="15"/>
      <c r="O82" s="15"/>
      <c r="P82" s="15">
        <f>SUM(УФ!P82+ОК!P82+РОО!P82+УСХ!P82+'З С '!P82+РА!P82)</f>
        <v>0</v>
      </c>
      <c r="Q82" s="15">
        <f>SUM(УФ!Q82+ОК!Q82+РОО!Q82+УСХ!Q82+'З С '!Q82+РА!Q82)</f>
        <v>0</v>
      </c>
      <c r="R82" s="15">
        <f>SUM(УФ!R82+ОК!R82+РОО!R82+УСХ!R82+'З С '!R82+РА!R82)</f>
        <v>0</v>
      </c>
      <c r="S82" s="18"/>
      <c r="T82" s="1"/>
      <c r="U82" s="1"/>
      <c r="V82" s="1"/>
      <c r="W82" s="1"/>
      <c r="X82" s="1"/>
      <c r="Y82" s="1"/>
    </row>
    <row r="83" spans="1:25" ht="26.25" customHeight="1">
      <c r="A83" s="18"/>
      <c r="B83" s="109" t="s">
        <v>355</v>
      </c>
      <c r="C83" s="96" t="s">
        <v>90</v>
      </c>
      <c r="D83" s="99">
        <v>1108</v>
      </c>
      <c r="E83" s="21"/>
      <c r="F83" s="21"/>
      <c r="G83" s="21"/>
      <c r="H83" s="13"/>
      <c r="I83" s="13"/>
      <c r="J83" s="13"/>
      <c r="K83" s="35"/>
      <c r="L83" s="35"/>
      <c r="M83" s="15"/>
      <c r="N83" s="15"/>
      <c r="O83" s="15"/>
      <c r="P83" s="15">
        <f>SUM(УФ!P83+ОК!P83+РОО!P83+УСХ!P83+'З С '!P83+РА!P83)</f>
        <v>0</v>
      </c>
      <c r="Q83" s="15">
        <f>SUM(УФ!Q83+ОК!Q83+РОО!Q83+УСХ!Q83+'З С '!Q83+РА!Q83)</f>
        <v>0</v>
      </c>
      <c r="R83" s="15">
        <f>SUM(УФ!R83+ОК!R83+РОО!R83+УСХ!R83+'З С '!R83+РА!R83)</f>
        <v>0</v>
      </c>
      <c r="S83" s="18"/>
      <c r="T83" s="1"/>
      <c r="U83" s="1"/>
      <c r="V83" s="1"/>
      <c r="W83" s="1"/>
      <c r="X83" s="1"/>
      <c r="Y83" s="1"/>
    </row>
    <row r="84" spans="1:25" ht="32.25" customHeight="1">
      <c r="A84" s="18"/>
      <c r="B84" s="109" t="s">
        <v>356</v>
      </c>
      <c r="C84" s="96" t="s">
        <v>91</v>
      </c>
      <c r="D84" s="99">
        <v>1109</v>
      </c>
      <c r="E84" s="21"/>
      <c r="F84" s="21"/>
      <c r="G84" s="21"/>
      <c r="H84" s="13"/>
      <c r="I84" s="13"/>
      <c r="J84" s="13"/>
      <c r="K84" s="35"/>
      <c r="L84" s="35"/>
      <c r="M84" s="15"/>
      <c r="N84" s="15"/>
      <c r="O84" s="15"/>
      <c r="P84" s="15">
        <f>SUM(УФ!P84+ОК!P84+РОО!P84+УСХ!P84+'З С '!P84+РА!P84)</f>
        <v>0</v>
      </c>
      <c r="Q84" s="15">
        <f>SUM(УФ!Q84+ОК!Q84+РОО!Q84+УСХ!Q84+'З С '!Q84+РА!Q84)</f>
        <v>0</v>
      </c>
      <c r="R84" s="15">
        <f>SUM(УФ!R84+ОК!R84+РОО!R84+УСХ!R84+'З С '!R84+РА!R84)</f>
        <v>0</v>
      </c>
      <c r="S84" s="18"/>
      <c r="T84" s="1"/>
      <c r="U84" s="1"/>
      <c r="V84" s="1"/>
      <c r="W84" s="1"/>
      <c r="X84" s="1"/>
      <c r="Y84" s="1"/>
    </row>
    <row r="85" spans="1:25" ht="76.5" customHeight="1">
      <c r="A85" s="18"/>
      <c r="B85" s="109" t="s">
        <v>357</v>
      </c>
      <c r="C85" s="96" t="s">
        <v>92</v>
      </c>
      <c r="D85" s="99">
        <v>1110</v>
      </c>
      <c r="E85" s="21"/>
      <c r="F85" s="21"/>
      <c r="G85" s="21"/>
      <c r="H85" s="13"/>
      <c r="I85" s="13"/>
      <c r="J85" s="13"/>
      <c r="K85" s="35"/>
      <c r="L85" s="35"/>
      <c r="M85" s="15"/>
      <c r="N85" s="15"/>
      <c r="O85" s="15"/>
      <c r="P85" s="15">
        <f>SUM(УФ!P85+ОК!P85+РОО!P85+УСХ!P85+'З С '!P85+РА!P85)</f>
        <v>0</v>
      </c>
      <c r="Q85" s="15">
        <f>SUM(УФ!Q85+ОК!Q85+РОО!Q85+УСХ!Q85+'З С '!Q85+РА!Q85)</f>
        <v>0</v>
      </c>
      <c r="R85" s="15">
        <f>SUM(УФ!R85+ОК!R85+РОО!R85+УСХ!R85+'З С '!R85+РА!R85)</f>
        <v>0</v>
      </c>
      <c r="S85" s="18"/>
      <c r="T85" s="1"/>
      <c r="U85" s="1"/>
      <c r="V85" s="1"/>
      <c r="W85" s="1"/>
      <c r="X85" s="1"/>
      <c r="Y85" s="1"/>
    </row>
    <row r="86" spans="1:25" ht="98.25" customHeight="1">
      <c r="A86" s="18"/>
      <c r="B86" s="109" t="s">
        <v>358</v>
      </c>
      <c r="C86" s="96" t="s">
        <v>42</v>
      </c>
      <c r="D86" s="99">
        <v>1111</v>
      </c>
      <c r="E86" s="13"/>
      <c r="F86" s="13"/>
      <c r="G86" s="22"/>
      <c r="H86" s="32"/>
      <c r="I86" s="30"/>
      <c r="J86" s="30"/>
      <c r="K86" s="57"/>
      <c r="L86" s="57"/>
      <c r="M86" s="15"/>
      <c r="N86" s="15"/>
      <c r="O86" s="15"/>
      <c r="P86" s="15">
        <f>SUM(УФ!P86+ОК!P86+РОО!P86+УСХ!P86+'З С '!P86+РА!P86)</f>
        <v>0</v>
      </c>
      <c r="Q86" s="15">
        <f>SUM(УФ!Q86+ОК!Q86+РОО!Q86+УСХ!Q86+'З С '!Q86+РА!Q86)</f>
        <v>0</v>
      </c>
      <c r="R86" s="15">
        <f>SUM(УФ!R86+ОК!R86+РОО!R86+УСХ!R86+'З С '!R86+РА!R86)</f>
        <v>0</v>
      </c>
      <c r="S86" s="18"/>
      <c r="T86" s="1"/>
      <c r="U86" s="1"/>
      <c r="V86" s="1"/>
      <c r="W86" s="1"/>
      <c r="X86" s="1"/>
      <c r="Y86" s="1"/>
    </row>
    <row r="87" spans="1:25" ht="86.25" customHeight="1">
      <c r="A87" s="18"/>
      <c r="B87" s="109" t="s">
        <v>359</v>
      </c>
      <c r="C87" s="96" t="s">
        <v>93</v>
      </c>
      <c r="D87" s="99">
        <v>1112</v>
      </c>
      <c r="E87" s="21"/>
      <c r="F87" s="21"/>
      <c r="G87" s="21"/>
      <c r="H87" s="13"/>
      <c r="I87" s="13"/>
      <c r="J87" s="13"/>
      <c r="K87" s="35"/>
      <c r="L87" s="35"/>
      <c r="M87" s="15"/>
      <c r="N87" s="15"/>
      <c r="O87" s="15"/>
      <c r="P87" s="15">
        <f>SUM(УФ!P87+ОК!P87+РОО!P87+УСХ!P87+'З С '!P87+РА!P87)</f>
        <v>0</v>
      </c>
      <c r="Q87" s="15">
        <f>SUM(УФ!Q87+ОК!Q87+РОО!Q87+УСХ!Q87+'З С '!Q87+РА!Q87)</f>
        <v>0</v>
      </c>
      <c r="R87" s="15">
        <f>SUM(УФ!R87+ОК!R87+РОО!R87+УСХ!R87+'З С '!R87+РА!R87)</f>
        <v>0</v>
      </c>
      <c r="S87" s="18"/>
      <c r="T87" s="1"/>
      <c r="U87" s="1"/>
      <c r="V87" s="1"/>
      <c r="W87" s="1"/>
      <c r="X87" s="1"/>
      <c r="Y87" s="1"/>
    </row>
    <row r="88" spans="1:25" ht="156" customHeight="1">
      <c r="A88" s="18"/>
      <c r="B88" s="109" t="s">
        <v>360</v>
      </c>
      <c r="C88" s="96" t="s">
        <v>141</v>
      </c>
      <c r="D88" s="99">
        <v>1113</v>
      </c>
      <c r="E88" s="21" t="s">
        <v>906</v>
      </c>
      <c r="F88" s="21" t="s">
        <v>920</v>
      </c>
      <c r="G88" s="21" t="s">
        <v>921</v>
      </c>
      <c r="H88" s="13"/>
      <c r="I88" s="13"/>
      <c r="J88" s="13"/>
      <c r="K88" s="35" t="s">
        <v>879</v>
      </c>
      <c r="L88" s="35" t="s">
        <v>873</v>
      </c>
      <c r="M88" s="15">
        <v>2332.2</v>
      </c>
      <c r="N88" s="15">
        <v>2156.9</v>
      </c>
      <c r="O88" s="15">
        <v>2303.9</v>
      </c>
      <c r="P88" s="15">
        <f>SUM(УФ!P88+ОК!P88+РОО!P88+УСХ!P88+'З С '!P88+РА!P88)</f>
        <v>2289.2</v>
      </c>
      <c r="Q88" s="15">
        <f>SUM(УФ!Q88+ОК!Q88+РОО!Q88+УСХ!Q88+'З С '!Q88+РА!Q88)</f>
        <v>2399.1</v>
      </c>
      <c r="R88" s="15">
        <f>SUM(УФ!R88+ОК!R88+РОО!R88+УСХ!R88+'З С '!R88+РА!R88)</f>
        <v>2502.2</v>
      </c>
      <c r="S88" s="18"/>
      <c r="T88" s="1"/>
      <c r="U88" s="1"/>
      <c r="V88" s="1"/>
      <c r="W88" s="1"/>
      <c r="X88" s="1"/>
      <c r="Y88" s="1"/>
    </row>
    <row r="89" spans="1:25" ht="24" customHeight="1">
      <c r="A89" s="18"/>
      <c r="B89" s="109" t="s">
        <v>361</v>
      </c>
      <c r="C89" s="96" t="s">
        <v>16</v>
      </c>
      <c r="D89" s="99">
        <v>1114</v>
      </c>
      <c r="E89" s="21"/>
      <c r="F89" s="21"/>
      <c r="G89" s="21"/>
      <c r="H89" s="13"/>
      <c r="I89" s="13"/>
      <c r="J89" s="13"/>
      <c r="K89" s="35"/>
      <c r="L89" s="35"/>
      <c r="M89" s="15"/>
      <c r="N89" s="15"/>
      <c r="O89" s="15"/>
      <c r="P89" s="15">
        <f>SUM(УФ!P89+ОК!P89+РОО!P89+УСХ!P89+'З С '!P89+РА!P89)</f>
        <v>0</v>
      </c>
      <c r="Q89" s="15">
        <f>SUM(УФ!Q89+ОК!Q89+РОО!Q89+УСХ!Q89+'З С '!Q89+РА!Q89)</f>
        <v>0</v>
      </c>
      <c r="R89" s="15">
        <f>SUM(УФ!R89+ОК!R89+РОО!R89+УСХ!R89+'З С '!R89+РА!R89)</f>
        <v>0</v>
      </c>
      <c r="S89" s="18"/>
      <c r="T89" s="1"/>
      <c r="U89" s="1"/>
      <c r="V89" s="1"/>
      <c r="W89" s="1"/>
      <c r="X89" s="1"/>
      <c r="Y89" s="1"/>
    </row>
    <row r="90" spans="1:25" ht="117" customHeight="1">
      <c r="A90" s="18"/>
      <c r="B90" s="109" t="s">
        <v>362</v>
      </c>
      <c r="C90" s="96" t="s">
        <v>94</v>
      </c>
      <c r="D90" s="99">
        <v>1115</v>
      </c>
      <c r="E90" s="21"/>
      <c r="F90" s="21"/>
      <c r="G90" s="21"/>
      <c r="H90" s="13"/>
      <c r="I90" s="13"/>
      <c r="J90" s="13"/>
      <c r="K90" s="35"/>
      <c r="L90" s="35"/>
      <c r="M90" s="15"/>
      <c r="N90" s="15"/>
      <c r="O90" s="15"/>
      <c r="P90" s="15">
        <f>SUM(УФ!P90+ОК!P90+РОО!P90+УСХ!P90+'З С '!P90+РА!P90)</f>
        <v>0</v>
      </c>
      <c r="Q90" s="15">
        <f>SUM(УФ!Q90+ОК!Q90+РОО!Q90+УСХ!Q90+'З С '!Q90+РА!Q90)</f>
        <v>0</v>
      </c>
      <c r="R90" s="15">
        <f>SUM(УФ!R90+ОК!R90+РОО!R90+УСХ!R90+'З С '!R90+РА!R90)</f>
        <v>0</v>
      </c>
      <c r="S90" s="18"/>
      <c r="T90" s="1"/>
      <c r="U90" s="1"/>
      <c r="V90" s="1"/>
      <c r="W90" s="1"/>
      <c r="X90" s="1"/>
      <c r="Y90" s="1"/>
    </row>
    <row r="91" spans="1:25" ht="108.75" customHeight="1">
      <c r="A91" s="18"/>
      <c r="B91" s="109" t="s">
        <v>363</v>
      </c>
      <c r="C91" s="96" t="s">
        <v>13</v>
      </c>
      <c r="D91" s="99">
        <v>1116</v>
      </c>
      <c r="E91" s="21"/>
      <c r="F91" s="21"/>
      <c r="G91" s="21"/>
      <c r="H91" s="21"/>
      <c r="I91" s="13"/>
      <c r="J91" s="13"/>
      <c r="K91" s="35"/>
      <c r="L91" s="35"/>
      <c r="M91" s="15"/>
      <c r="N91" s="15"/>
      <c r="O91" s="15"/>
      <c r="P91" s="15">
        <f>SUM(УФ!P91+ОК!P91+РОО!P91+УСХ!P91+'З С '!P91+РА!P91)</f>
        <v>0</v>
      </c>
      <c r="Q91" s="15">
        <f>SUM(УФ!Q91+ОК!Q91+РОО!Q91+УСХ!Q91+'З С '!Q91+РА!Q91)</f>
        <v>0</v>
      </c>
      <c r="R91" s="15">
        <f>SUM(УФ!R91+ОК!R91+РОО!R91+УСХ!R91+'З С '!R91+РА!R91)</f>
        <v>0</v>
      </c>
      <c r="S91" s="18"/>
      <c r="T91" s="1"/>
      <c r="U91" s="1"/>
      <c r="V91" s="1"/>
      <c r="W91" s="1"/>
      <c r="X91" s="1"/>
      <c r="Y91" s="1"/>
    </row>
    <row r="92" spans="1:25" ht="12.75">
      <c r="A92" s="18"/>
      <c r="B92" s="109" t="s">
        <v>364</v>
      </c>
      <c r="C92" s="96" t="s">
        <v>17</v>
      </c>
      <c r="D92" s="99">
        <v>1117</v>
      </c>
      <c r="E92" s="21"/>
      <c r="F92" s="21"/>
      <c r="G92" s="21"/>
      <c r="H92" s="13"/>
      <c r="I92" s="13"/>
      <c r="J92" s="13"/>
      <c r="K92" s="35"/>
      <c r="L92" s="35"/>
      <c r="M92" s="15"/>
      <c r="N92" s="15"/>
      <c r="O92" s="15"/>
      <c r="P92" s="15">
        <f>SUM(УФ!P92+ОК!P92+РОО!P92+УСХ!P92+'З С '!P92+РА!P92)</f>
        <v>0</v>
      </c>
      <c r="Q92" s="15">
        <f>SUM(УФ!Q92+ОК!Q92+РОО!Q92+УСХ!Q92+'З С '!Q92+РА!Q92)</f>
        <v>0</v>
      </c>
      <c r="R92" s="15">
        <f>SUM(УФ!R92+ОК!R92+РОО!R92+УСХ!R92+'З С '!R92+РА!R92)</f>
        <v>0</v>
      </c>
      <c r="S92" s="18"/>
      <c r="T92" s="1"/>
      <c r="U92" s="1"/>
      <c r="V92" s="1"/>
      <c r="W92" s="1"/>
      <c r="X92" s="1"/>
      <c r="Y92" s="1"/>
    </row>
    <row r="93" spans="1:25" ht="12.75">
      <c r="A93" s="18"/>
      <c r="B93" s="109" t="s">
        <v>17</v>
      </c>
      <c r="C93" s="100" t="s">
        <v>17</v>
      </c>
      <c r="D93" s="99" t="s">
        <v>17</v>
      </c>
      <c r="E93" s="21"/>
      <c r="F93" s="21"/>
      <c r="G93" s="21"/>
      <c r="H93" s="13"/>
      <c r="I93" s="13"/>
      <c r="J93" s="13"/>
      <c r="K93" s="35"/>
      <c r="L93" s="35"/>
      <c r="M93" s="15"/>
      <c r="N93" s="15"/>
      <c r="O93" s="15"/>
      <c r="P93" s="15">
        <f>SUM(УФ!P93+ОК!P93+РОО!P93+УСХ!P93+'З С '!P93+РА!P93)</f>
        <v>0</v>
      </c>
      <c r="Q93" s="15">
        <f>SUM(УФ!Q93+ОК!Q93+РОО!Q93+УСХ!Q93+'З С '!Q93+РА!Q93)</f>
        <v>0</v>
      </c>
      <c r="R93" s="15">
        <f>SUM(УФ!R93+ОК!R93+РОО!R93+УСХ!R93+'З С '!R93+РА!R93)</f>
        <v>0</v>
      </c>
      <c r="S93" s="18"/>
      <c r="T93" s="1"/>
      <c r="U93" s="1"/>
      <c r="V93" s="1"/>
      <c r="W93" s="1"/>
      <c r="X93" s="1"/>
      <c r="Y93" s="1"/>
    </row>
    <row r="94" spans="1:25" ht="12.75">
      <c r="A94" s="18"/>
      <c r="B94" s="109" t="s">
        <v>142</v>
      </c>
      <c r="C94" s="100" t="s">
        <v>17</v>
      </c>
      <c r="D94" s="99">
        <v>1199</v>
      </c>
      <c r="E94" s="21"/>
      <c r="F94" s="21"/>
      <c r="G94" s="21"/>
      <c r="H94" s="13"/>
      <c r="I94" s="13"/>
      <c r="J94" s="13"/>
      <c r="K94" s="35"/>
      <c r="L94" s="35"/>
      <c r="M94" s="15"/>
      <c r="N94" s="15"/>
      <c r="O94" s="15"/>
      <c r="P94" s="15">
        <f>SUM(УФ!P94+ОК!P94+РОО!P94+УСХ!P94+'З С '!P94+РА!P94)</f>
        <v>0</v>
      </c>
      <c r="Q94" s="15">
        <f>SUM(УФ!Q94+ОК!Q94+РОО!Q94+УСХ!Q94+'З С '!Q94+РА!Q94)</f>
        <v>0</v>
      </c>
      <c r="R94" s="15">
        <f>SUM(УФ!R94+ОК!R94+РОО!R94+УСХ!R94+'З С '!R94+РА!R94)</f>
        <v>0</v>
      </c>
      <c r="S94" s="18"/>
      <c r="T94" s="1"/>
      <c r="U94" s="1"/>
      <c r="V94" s="1"/>
      <c r="W94" s="1"/>
      <c r="X94" s="1"/>
      <c r="Y94" s="1"/>
    </row>
    <row r="95" spans="1:25" ht="69" customHeight="1">
      <c r="A95" s="18"/>
      <c r="B95" s="108" t="s">
        <v>365</v>
      </c>
      <c r="C95" s="97" t="s">
        <v>143</v>
      </c>
      <c r="D95" s="98">
        <v>1200</v>
      </c>
      <c r="E95" s="13" t="s">
        <v>733</v>
      </c>
      <c r="F95" s="13" t="s">
        <v>733</v>
      </c>
      <c r="G95" s="13" t="s">
        <v>733</v>
      </c>
      <c r="H95" s="13" t="s">
        <v>733</v>
      </c>
      <c r="I95" s="13" t="s">
        <v>733</v>
      </c>
      <c r="J95" s="13" t="s">
        <v>733</v>
      </c>
      <c r="K95" s="35" t="s">
        <v>733</v>
      </c>
      <c r="L95" s="35" t="s">
        <v>733</v>
      </c>
      <c r="M95" s="14"/>
      <c r="N95" s="14"/>
      <c r="O95" s="14"/>
      <c r="P95" s="14"/>
      <c r="Q95" s="14"/>
      <c r="R95" s="14"/>
      <c r="S95" s="33"/>
      <c r="T95" s="1"/>
      <c r="U95" s="1"/>
      <c r="V95" s="1"/>
      <c r="W95" s="1"/>
      <c r="X95" s="1"/>
      <c r="Y95" s="1"/>
    </row>
    <row r="96" spans="1:25" ht="41.25" customHeight="1">
      <c r="A96" s="18"/>
      <c r="B96" s="109" t="s">
        <v>366</v>
      </c>
      <c r="C96" s="96" t="s">
        <v>144</v>
      </c>
      <c r="D96" s="99">
        <v>1201</v>
      </c>
      <c r="E96" s="13" t="s">
        <v>733</v>
      </c>
      <c r="F96" s="13" t="s">
        <v>733</v>
      </c>
      <c r="G96" s="13" t="s">
        <v>733</v>
      </c>
      <c r="H96" s="13" t="s">
        <v>733</v>
      </c>
      <c r="I96" s="13" t="s">
        <v>733</v>
      </c>
      <c r="J96" s="13" t="s">
        <v>733</v>
      </c>
      <c r="K96" s="35" t="s">
        <v>733</v>
      </c>
      <c r="L96" s="35" t="s">
        <v>733</v>
      </c>
      <c r="M96" s="14"/>
      <c r="N96" s="14"/>
      <c r="O96" s="14"/>
      <c r="P96" s="14"/>
      <c r="Q96" s="14"/>
      <c r="R96" s="14"/>
      <c r="S96" s="33"/>
      <c r="T96" s="1"/>
      <c r="U96" s="1"/>
      <c r="V96" s="1"/>
      <c r="W96" s="1"/>
      <c r="X96" s="1"/>
      <c r="Y96" s="1"/>
    </row>
    <row r="97" spans="1:25" ht="15" customHeight="1">
      <c r="A97" s="18"/>
      <c r="B97" s="109" t="s">
        <v>820</v>
      </c>
      <c r="C97" s="96" t="s">
        <v>145</v>
      </c>
      <c r="D97" s="99">
        <v>1202</v>
      </c>
      <c r="E97" s="17"/>
      <c r="F97" s="17"/>
      <c r="G97" s="17"/>
      <c r="H97" s="17"/>
      <c r="I97" s="17"/>
      <c r="J97" s="17"/>
      <c r="K97" s="56"/>
      <c r="L97" s="56"/>
      <c r="M97" s="14"/>
      <c r="N97" s="14"/>
      <c r="O97" s="14"/>
      <c r="P97" s="14"/>
      <c r="Q97" s="14"/>
      <c r="R97" s="14"/>
      <c r="S97" s="33"/>
      <c r="T97" s="1"/>
      <c r="U97" s="1"/>
      <c r="V97" s="1"/>
      <c r="W97" s="1"/>
      <c r="X97" s="1"/>
      <c r="Y97" s="1"/>
    </row>
    <row r="98" spans="1:25" ht="15" customHeight="1">
      <c r="A98" s="18"/>
      <c r="B98" s="109" t="s">
        <v>821</v>
      </c>
      <c r="C98" s="96" t="s">
        <v>146</v>
      </c>
      <c r="D98" s="99">
        <v>1203</v>
      </c>
      <c r="E98" s="21"/>
      <c r="F98" s="21"/>
      <c r="G98" s="21"/>
      <c r="H98" s="21"/>
      <c r="I98" s="21"/>
      <c r="J98" s="21"/>
      <c r="K98" s="26"/>
      <c r="L98" s="26"/>
      <c r="M98" s="15"/>
      <c r="N98" s="15"/>
      <c r="O98" s="15"/>
      <c r="P98" s="15"/>
      <c r="Q98" s="15"/>
      <c r="R98" s="15"/>
      <c r="S98" s="33"/>
      <c r="T98" s="1"/>
      <c r="U98" s="1"/>
      <c r="V98" s="1"/>
      <c r="W98" s="1"/>
      <c r="X98" s="1"/>
      <c r="Y98" s="1"/>
    </row>
    <row r="99" spans="1:25" ht="36" customHeight="1">
      <c r="A99" s="18"/>
      <c r="B99" s="109" t="s">
        <v>367</v>
      </c>
      <c r="C99" s="96" t="s">
        <v>147</v>
      </c>
      <c r="D99" s="99">
        <v>1204</v>
      </c>
      <c r="E99" s="21"/>
      <c r="F99" s="21"/>
      <c r="G99" s="21"/>
      <c r="H99" s="13"/>
      <c r="I99" s="13"/>
      <c r="J99" s="22"/>
      <c r="K99" s="35"/>
      <c r="L99" s="35"/>
      <c r="M99" s="15"/>
      <c r="N99" s="15"/>
      <c r="O99" s="15"/>
      <c r="P99" s="15"/>
      <c r="Q99" s="15"/>
      <c r="R99" s="15"/>
      <c r="S99" s="33"/>
      <c r="T99" s="1"/>
      <c r="U99" s="1"/>
      <c r="V99" s="1"/>
      <c r="W99" s="1"/>
      <c r="X99" s="1"/>
      <c r="Y99" s="1"/>
    </row>
    <row r="100" spans="1:25" ht="45.75" customHeight="1">
      <c r="A100" s="18"/>
      <c r="B100" s="109" t="s">
        <v>368</v>
      </c>
      <c r="C100" s="96" t="s">
        <v>148</v>
      </c>
      <c r="D100" s="99">
        <v>1205</v>
      </c>
      <c r="E100" s="21"/>
      <c r="F100" s="21"/>
      <c r="G100" s="21"/>
      <c r="H100" s="21"/>
      <c r="I100" s="21"/>
      <c r="J100" s="21"/>
      <c r="K100" s="26"/>
      <c r="L100" s="26"/>
      <c r="M100" s="15"/>
      <c r="N100" s="15"/>
      <c r="O100" s="15"/>
      <c r="P100" s="15"/>
      <c r="Q100" s="15"/>
      <c r="R100" s="15"/>
      <c r="S100" s="33"/>
      <c r="T100" s="1"/>
      <c r="U100" s="1"/>
      <c r="V100" s="1"/>
      <c r="W100" s="1"/>
      <c r="X100" s="1"/>
      <c r="Y100" s="1"/>
    </row>
    <row r="101" spans="1:25" ht="36" customHeight="1">
      <c r="A101" s="18"/>
      <c r="B101" s="109" t="s">
        <v>369</v>
      </c>
      <c r="C101" s="96" t="s">
        <v>149</v>
      </c>
      <c r="D101" s="99">
        <v>1206</v>
      </c>
      <c r="E101" s="21"/>
      <c r="F101" s="21"/>
      <c r="G101" s="21"/>
      <c r="H101" s="21"/>
      <c r="I101" s="21"/>
      <c r="J101" s="21"/>
      <c r="K101" s="26"/>
      <c r="L101" s="26"/>
      <c r="M101" s="15"/>
      <c r="N101" s="15"/>
      <c r="O101" s="15"/>
      <c r="P101" s="15"/>
      <c r="Q101" s="15"/>
      <c r="R101" s="15"/>
      <c r="S101" s="33"/>
      <c r="T101" s="1"/>
      <c r="U101" s="1"/>
      <c r="V101" s="1"/>
      <c r="W101" s="1"/>
      <c r="X101" s="1"/>
      <c r="Y101" s="1"/>
    </row>
    <row r="102" spans="1:25" ht="19.5" customHeight="1">
      <c r="A102" s="18"/>
      <c r="B102" s="109" t="s">
        <v>822</v>
      </c>
      <c r="C102" s="96" t="s">
        <v>150</v>
      </c>
      <c r="D102" s="99">
        <v>1207</v>
      </c>
      <c r="E102" s="21"/>
      <c r="F102" s="21"/>
      <c r="G102" s="21"/>
      <c r="H102" s="21"/>
      <c r="I102" s="21"/>
      <c r="J102" s="21"/>
      <c r="K102" s="26"/>
      <c r="L102" s="26"/>
      <c r="M102" s="15"/>
      <c r="N102" s="15"/>
      <c r="O102" s="15"/>
      <c r="P102" s="15"/>
      <c r="Q102" s="15"/>
      <c r="R102" s="15"/>
      <c r="S102" s="33"/>
      <c r="T102" s="1"/>
      <c r="U102" s="1"/>
      <c r="V102" s="1"/>
      <c r="W102" s="1"/>
      <c r="X102" s="1"/>
      <c r="Y102" s="1"/>
    </row>
    <row r="103" spans="1:25" ht="46.5" customHeight="1">
      <c r="A103" s="18"/>
      <c r="B103" s="109" t="s">
        <v>370</v>
      </c>
      <c r="C103" s="96" t="s">
        <v>151</v>
      </c>
      <c r="D103" s="99">
        <v>1208</v>
      </c>
      <c r="E103" s="21"/>
      <c r="F103" s="21"/>
      <c r="G103" s="21"/>
      <c r="H103" s="21"/>
      <c r="I103" s="21"/>
      <c r="J103" s="21"/>
      <c r="K103" s="26"/>
      <c r="L103" s="26"/>
      <c r="M103" s="15"/>
      <c r="N103" s="15"/>
      <c r="O103" s="15"/>
      <c r="P103" s="15"/>
      <c r="Q103" s="15"/>
      <c r="R103" s="15"/>
      <c r="S103" s="33"/>
      <c r="T103" s="1"/>
      <c r="U103" s="1"/>
      <c r="V103" s="1"/>
      <c r="W103" s="1"/>
      <c r="X103" s="1"/>
      <c r="Y103" s="1"/>
    </row>
    <row r="104" spans="1:25" ht="55.5" customHeight="1">
      <c r="A104" s="18"/>
      <c r="B104" s="109" t="s">
        <v>371</v>
      </c>
      <c r="C104" s="96" t="s">
        <v>152</v>
      </c>
      <c r="D104" s="99">
        <v>1209</v>
      </c>
      <c r="E104" s="21"/>
      <c r="F104" s="21"/>
      <c r="G104" s="21"/>
      <c r="H104" s="21"/>
      <c r="I104" s="21"/>
      <c r="J104" s="21"/>
      <c r="K104" s="26"/>
      <c r="L104" s="26"/>
      <c r="M104" s="15"/>
      <c r="N104" s="15"/>
      <c r="O104" s="15"/>
      <c r="P104" s="15"/>
      <c r="Q104" s="15"/>
      <c r="R104" s="15"/>
      <c r="S104" s="33"/>
      <c r="T104" s="1"/>
      <c r="U104" s="1"/>
      <c r="V104" s="1"/>
      <c r="W104" s="1"/>
      <c r="X104" s="1"/>
      <c r="Y104" s="1"/>
    </row>
    <row r="105" spans="1:25" ht="24" customHeight="1">
      <c r="A105" s="18"/>
      <c r="B105" s="109" t="s">
        <v>372</v>
      </c>
      <c r="C105" s="96" t="s">
        <v>153</v>
      </c>
      <c r="D105" s="99">
        <v>1210</v>
      </c>
      <c r="E105" s="21"/>
      <c r="F105" s="21"/>
      <c r="G105" s="21"/>
      <c r="H105" s="21"/>
      <c r="I105" s="21"/>
      <c r="J105" s="21"/>
      <c r="K105" s="26"/>
      <c r="L105" s="26"/>
      <c r="M105" s="15"/>
      <c r="N105" s="15"/>
      <c r="O105" s="15"/>
      <c r="P105" s="15"/>
      <c r="Q105" s="15"/>
      <c r="R105" s="15"/>
      <c r="S105" s="33"/>
      <c r="T105" s="1"/>
      <c r="U105" s="1"/>
      <c r="V105" s="1"/>
      <c r="W105" s="1"/>
      <c r="X105" s="1"/>
      <c r="Y105" s="1"/>
    </row>
    <row r="106" spans="1:25" ht="38.25" customHeight="1">
      <c r="A106" s="18"/>
      <c r="B106" s="109" t="s">
        <v>373</v>
      </c>
      <c r="C106" s="96" t="s">
        <v>154</v>
      </c>
      <c r="D106" s="99">
        <v>1211</v>
      </c>
      <c r="E106" s="21"/>
      <c r="F106" s="21"/>
      <c r="G106" s="21"/>
      <c r="H106" s="21"/>
      <c r="I106" s="21"/>
      <c r="J106" s="24"/>
      <c r="K106" s="26"/>
      <c r="L106" s="26"/>
      <c r="M106" s="15"/>
      <c r="N106" s="15"/>
      <c r="O106" s="15"/>
      <c r="P106" s="15"/>
      <c r="Q106" s="15"/>
      <c r="R106" s="15"/>
      <c r="S106" s="33"/>
      <c r="T106" s="1"/>
      <c r="U106" s="1"/>
      <c r="V106" s="1"/>
      <c r="W106" s="1"/>
      <c r="X106" s="1"/>
      <c r="Y106" s="1"/>
    </row>
    <row r="107" spans="1:25" ht="36.75" customHeight="1">
      <c r="A107" s="18"/>
      <c r="B107" s="109" t="s">
        <v>374</v>
      </c>
      <c r="C107" s="96" t="s">
        <v>86</v>
      </c>
      <c r="D107" s="99">
        <v>1212</v>
      </c>
      <c r="E107" s="21"/>
      <c r="F107" s="21"/>
      <c r="G107" s="21"/>
      <c r="H107" s="21"/>
      <c r="I107" s="21"/>
      <c r="J107" s="21"/>
      <c r="K107" s="26"/>
      <c r="L107" s="26"/>
      <c r="M107" s="15"/>
      <c r="N107" s="15"/>
      <c r="O107" s="15"/>
      <c r="P107" s="15"/>
      <c r="Q107" s="15"/>
      <c r="R107" s="15"/>
      <c r="S107" s="33"/>
      <c r="T107" s="1"/>
      <c r="U107" s="1"/>
      <c r="V107" s="1"/>
      <c r="W107" s="1"/>
      <c r="X107" s="1"/>
      <c r="Y107" s="1"/>
    </row>
    <row r="108" spans="1:25" ht="15" customHeight="1">
      <c r="A108" s="18"/>
      <c r="B108" s="109" t="s">
        <v>823</v>
      </c>
      <c r="C108" s="100" t="s">
        <v>17</v>
      </c>
      <c r="D108" s="101">
        <v>1213</v>
      </c>
      <c r="E108" s="21"/>
      <c r="F108" s="21"/>
      <c r="G108" s="21"/>
      <c r="H108" s="21"/>
      <c r="I108" s="21"/>
      <c r="J108" s="21"/>
      <c r="K108" s="26"/>
      <c r="L108" s="26"/>
      <c r="M108" s="15"/>
      <c r="N108" s="15"/>
      <c r="O108" s="15"/>
      <c r="P108" s="15"/>
      <c r="Q108" s="15"/>
      <c r="R108" s="15"/>
      <c r="S108" s="33"/>
      <c r="T108" s="1"/>
      <c r="U108" s="1"/>
      <c r="V108" s="1"/>
      <c r="W108" s="1"/>
      <c r="X108" s="1"/>
      <c r="Y108" s="1"/>
    </row>
    <row r="109" spans="1:25" ht="12.75">
      <c r="A109" s="18"/>
      <c r="B109" s="109" t="s">
        <v>17</v>
      </c>
      <c r="C109" s="100" t="s">
        <v>17</v>
      </c>
      <c r="D109" s="101" t="s">
        <v>17</v>
      </c>
      <c r="E109" s="21"/>
      <c r="F109" s="21"/>
      <c r="G109" s="21"/>
      <c r="H109" s="21"/>
      <c r="I109" s="21"/>
      <c r="J109" s="21"/>
      <c r="K109" s="26"/>
      <c r="L109" s="26"/>
      <c r="M109" s="15"/>
      <c r="N109" s="15"/>
      <c r="O109" s="15"/>
      <c r="P109" s="15"/>
      <c r="Q109" s="15"/>
      <c r="R109" s="15"/>
      <c r="S109" s="33"/>
      <c r="T109" s="1"/>
      <c r="U109" s="1"/>
      <c r="V109" s="1"/>
      <c r="W109" s="1"/>
      <c r="X109" s="1"/>
      <c r="Y109" s="1"/>
    </row>
    <row r="110" spans="1:25" ht="12.75">
      <c r="A110" s="18"/>
      <c r="B110" s="109" t="s">
        <v>155</v>
      </c>
      <c r="C110" s="100" t="s">
        <v>17</v>
      </c>
      <c r="D110" s="101">
        <v>1299</v>
      </c>
      <c r="E110" s="21"/>
      <c r="F110" s="21"/>
      <c r="G110" s="21"/>
      <c r="H110" s="21"/>
      <c r="I110" s="21"/>
      <c r="J110" s="21"/>
      <c r="K110" s="26"/>
      <c r="L110" s="26"/>
      <c r="M110" s="15"/>
      <c r="N110" s="15"/>
      <c r="O110" s="15"/>
      <c r="P110" s="15"/>
      <c r="Q110" s="15"/>
      <c r="R110" s="15"/>
      <c r="S110" s="33"/>
      <c r="T110" s="1"/>
      <c r="U110" s="1"/>
      <c r="V110" s="1"/>
      <c r="W110" s="1"/>
      <c r="X110" s="1"/>
      <c r="Y110" s="1"/>
    </row>
    <row r="111" spans="1:25" ht="62.25" customHeight="1">
      <c r="A111" s="18"/>
      <c r="B111" s="109" t="s">
        <v>375</v>
      </c>
      <c r="C111" s="96" t="s">
        <v>156</v>
      </c>
      <c r="D111" s="99">
        <v>1300</v>
      </c>
      <c r="E111" s="13" t="s">
        <v>733</v>
      </c>
      <c r="F111" s="13" t="s">
        <v>733</v>
      </c>
      <c r="G111" s="13" t="s">
        <v>733</v>
      </c>
      <c r="H111" s="13" t="s">
        <v>733</v>
      </c>
      <c r="I111" s="13" t="s">
        <v>733</v>
      </c>
      <c r="J111" s="13" t="s">
        <v>733</v>
      </c>
      <c r="K111" s="13" t="s">
        <v>733</v>
      </c>
      <c r="L111" s="13" t="s">
        <v>733</v>
      </c>
      <c r="M111" s="15"/>
      <c r="N111" s="15"/>
      <c r="O111" s="15"/>
      <c r="P111" s="15"/>
      <c r="Q111" s="15"/>
      <c r="R111" s="15"/>
      <c r="S111" s="33"/>
      <c r="T111" s="1"/>
      <c r="U111" s="1"/>
      <c r="V111" s="1"/>
      <c r="W111" s="1"/>
      <c r="X111" s="1"/>
      <c r="Y111" s="1"/>
    </row>
    <row r="112" spans="1:25" ht="14.25" customHeight="1">
      <c r="A112" s="18"/>
      <c r="B112" s="109" t="s">
        <v>818</v>
      </c>
      <c r="C112" s="100" t="s">
        <v>17</v>
      </c>
      <c r="D112" s="99">
        <v>1301</v>
      </c>
      <c r="E112" s="21"/>
      <c r="F112" s="21"/>
      <c r="G112" s="21"/>
      <c r="H112" s="21"/>
      <c r="I112" s="21"/>
      <c r="J112" s="21"/>
      <c r="K112" s="21"/>
      <c r="L112" s="21"/>
      <c r="M112" s="15"/>
      <c r="N112" s="15"/>
      <c r="O112" s="15"/>
      <c r="P112" s="15"/>
      <c r="Q112" s="15"/>
      <c r="R112" s="15"/>
      <c r="S112" s="33"/>
      <c r="T112" s="1"/>
      <c r="U112" s="1"/>
      <c r="V112" s="1"/>
      <c r="W112" s="1"/>
      <c r="X112" s="1"/>
      <c r="Y112" s="1"/>
    </row>
    <row r="113" spans="1:25" ht="12.75">
      <c r="A113" s="18"/>
      <c r="B113" s="109" t="s">
        <v>17</v>
      </c>
      <c r="C113" s="100" t="s">
        <v>17</v>
      </c>
      <c r="D113" s="99" t="s">
        <v>17</v>
      </c>
      <c r="E113" s="21"/>
      <c r="F113" s="21"/>
      <c r="G113" s="21"/>
      <c r="H113" s="21"/>
      <c r="I113" s="21"/>
      <c r="J113" s="21"/>
      <c r="K113" s="21"/>
      <c r="L113" s="21"/>
      <c r="M113" s="15"/>
      <c r="N113" s="15"/>
      <c r="O113" s="15"/>
      <c r="P113" s="15"/>
      <c r="Q113" s="15"/>
      <c r="R113" s="15"/>
      <c r="S113" s="33"/>
      <c r="T113" s="1"/>
      <c r="U113" s="1"/>
      <c r="V113" s="1"/>
      <c r="W113" s="1"/>
      <c r="X113" s="1"/>
      <c r="Y113" s="1"/>
    </row>
    <row r="114" spans="1:25" ht="12.75">
      <c r="A114" s="18"/>
      <c r="B114" s="109" t="s">
        <v>157</v>
      </c>
      <c r="C114" s="100" t="s">
        <v>17</v>
      </c>
      <c r="D114" s="99">
        <v>1399</v>
      </c>
      <c r="E114" s="21"/>
      <c r="F114" s="21"/>
      <c r="G114" s="21"/>
      <c r="H114" s="13"/>
      <c r="I114" s="13"/>
      <c r="J114" s="13"/>
      <c r="K114" s="13"/>
      <c r="L114" s="13"/>
      <c r="M114" s="15"/>
      <c r="N114" s="15"/>
      <c r="O114" s="15"/>
      <c r="P114" s="15"/>
      <c r="Q114" s="15"/>
      <c r="R114" s="15"/>
      <c r="S114" s="33"/>
      <c r="T114" s="1"/>
      <c r="U114" s="1"/>
      <c r="V114" s="1"/>
      <c r="W114" s="1"/>
      <c r="X114" s="1"/>
      <c r="Y114" s="1"/>
    </row>
    <row r="115" spans="1:25" ht="54.75" customHeight="1">
      <c r="A115" s="18"/>
      <c r="B115" s="109" t="s">
        <v>376</v>
      </c>
      <c r="C115" s="96" t="s">
        <v>158</v>
      </c>
      <c r="D115" s="99">
        <v>1400</v>
      </c>
      <c r="E115" s="13" t="s">
        <v>733</v>
      </c>
      <c r="F115" s="13" t="s">
        <v>733</v>
      </c>
      <c r="G115" s="13" t="s">
        <v>733</v>
      </c>
      <c r="H115" s="13" t="s">
        <v>733</v>
      </c>
      <c r="I115" s="13" t="s">
        <v>733</v>
      </c>
      <c r="J115" s="13" t="s">
        <v>733</v>
      </c>
      <c r="K115" s="13" t="s">
        <v>733</v>
      </c>
      <c r="L115" s="13" t="s">
        <v>733</v>
      </c>
      <c r="M115" s="15"/>
      <c r="N115" s="15"/>
      <c r="O115" s="15"/>
      <c r="P115" s="15"/>
      <c r="Q115" s="15"/>
      <c r="R115" s="15"/>
      <c r="S115" s="33"/>
      <c r="T115" s="1"/>
      <c r="U115" s="1"/>
      <c r="V115" s="1"/>
      <c r="W115" s="1"/>
      <c r="X115" s="1"/>
      <c r="Y115" s="1"/>
    </row>
    <row r="116" spans="1:25" ht="15" customHeight="1">
      <c r="A116" s="18"/>
      <c r="B116" s="109" t="s">
        <v>735</v>
      </c>
      <c r="C116" s="100" t="s">
        <v>17</v>
      </c>
      <c r="D116" s="99">
        <v>1401</v>
      </c>
      <c r="E116" s="21"/>
      <c r="F116" s="21"/>
      <c r="G116" s="21"/>
      <c r="H116" s="21"/>
      <c r="I116" s="21"/>
      <c r="J116" s="21"/>
      <c r="K116" s="21"/>
      <c r="L116" s="21"/>
      <c r="M116" s="15"/>
      <c r="N116" s="15"/>
      <c r="O116" s="15"/>
      <c r="P116" s="15"/>
      <c r="Q116" s="15"/>
      <c r="R116" s="15"/>
      <c r="S116" s="33"/>
      <c r="T116" s="1"/>
      <c r="U116" s="1"/>
      <c r="V116" s="1"/>
      <c r="W116" s="1"/>
      <c r="X116" s="1"/>
      <c r="Y116" s="1"/>
    </row>
    <row r="117" spans="1:25" ht="12.75">
      <c r="A117" s="18"/>
      <c r="B117" s="109" t="s">
        <v>17</v>
      </c>
      <c r="C117" s="100" t="s">
        <v>17</v>
      </c>
      <c r="D117" s="99" t="s">
        <v>17</v>
      </c>
      <c r="E117" s="13"/>
      <c r="F117" s="13"/>
      <c r="G117" s="13"/>
      <c r="H117" s="13"/>
      <c r="I117" s="13"/>
      <c r="J117" s="13"/>
      <c r="K117" s="13"/>
      <c r="L117" s="13"/>
      <c r="M117" s="15"/>
      <c r="N117" s="15"/>
      <c r="O117" s="15"/>
      <c r="P117" s="15"/>
      <c r="Q117" s="15"/>
      <c r="R117" s="15"/>
      <c r="S117" s="33"/>
      <c r="T117" s="1"/>
      <c r="U117" s="1"/>
      <c r="V117" s="1"/>
      <c r="W117" s="1"/>
      <c r="X117" s="1"/>
      <c r="Y117" s="1"/>
    </row>
    <row r="118" spans="1:25" ht="12.75">
      <c r="A118" s="18"/>
      <c r="B118" s="109" t="s">
        <v>159</v>
      </c>
      <c r="C118" s="100" t="s">
        <v>17</v>
      </c>
      <c r="D118" s="99">
        <v>1499</v>
      </c>
      <c r="E118" s="21"/>
      <c r="F118" s="21"/>
      <c r="G118" s="21"/>
      <c r="H118" s="21"/>
      <c r="I118" s="21"/>
      <c r="J118" s="21"/>
      <c r="K118" s="21"/>
      <c r="L118" s="21"/>
      <c r="M118" s="15"/>
      <c r="N118" s="15"/>
      <c r="O118" s="15"/>
      <c r="P118" s="15"/>
      <c r="Q118" s="15"/>
      <c r="R118" s="15"/>
      <c r="S118" s="33"/>
      <c r="T118" s="1"/>
      <c r="U118" s="1"/>
      <c r="V118" s="1"/>
      <c r="W118" s="1"/>
      <c r="X118" s="1"/>
      <c r="Y118" s="1"/>
    </row>
    <row r="119" spans="1:25" ht="79.5" customHeight="1">
      <c r="A119" s="18"/>
      <c r="B119" s="127" t="s">
        <v>377</v>
      </c>
      <c r="C119" s="97" t="s">
        <v>160</v>
      </c>
      <c r="D119" s="128">
        <v>1500</v>
      </c>
      <c r="E119" s="129" t="s">
        <v>733</v>
      </c>
      <c r="F119" s="129" t="s">
        <v>733</v>
      </c>
      <c r="G119" s="129" t="s">
        <v>733</v>
      </c>
      <c r="H119" s="129" t="s">
        <v>733</v>
      </c>
      <c r="I119" s="129" t="s">
        <v>733</v>
      </c>
      <c r="J119" s="129" t="s">
        <v>733</v>
      </c>
      <c r="K119" s="129" t="s">
        <v>733</v>
      </c>
      <c r="L119" s="129" t="s">
        <v>733</v>
      </c>
      <c r="M119" s="124">
        <f aca="true" t="shared" si="2" ref="M119:R119">SUM(M121)</f>
        <v>169236.30000000002</v>
      </c>
      <c r="N119" s="124">
        <f t="shared" si="2"/>
        <v>168372.30000000002</v>
      </c>
      <c r="O119" s="124">
        <f t="shared" si="2"/>
        <v>166119.80000000002</v>
      </c>
      <c r="P119" s="124">
        <f t="shared" si="2"/>
        <v>179813.80000000002</v>
      </c>
      <c r="Q119" s="124">
        <f t="shared" si="2"/>
        <v>181456.59999999995</v>
      </c>
      <c r="R119" s="124">
        <f t="shared" si="2"/>
        <v>183007.19999999995</v>
      </c>
      <c r="S119" s="33"/>
      <c r="T119" s="1"/>
      <c r="U119" s="1"/>
      <c r="V119" s="1"/>
      <c r="W119" s="1"/>
      <c r="X119" s="1"/>
      <c r="Y119" s="1"/>
    </row>
    <row r="120" spans="1:25" ht="12.75">
      <c r="A120" s="18"/>
      <c r="B120" s="127"/>
      <c r="C120" s="97" t="s">
        <v>161</v>
      </c>
      <c r="D120" s="128"/>
      <c r="E120" s="123"/>
      <c r="F120" s="123"/>
      <c r="G120" s="123"/>
      <c r="H120" s="123"/>
      <c r="I120" s="123"/>
      <c r="J120" s="123"/>
      <c r="K120" s="123"/>
      <c r="L120" s="123"/>
      <c r="M120" s="125"/>
      <c r="N120" s="125"/>
      <c r="O120" s="125"/>
      <c r="P120" s="125"/>
      <c r="Q120" s="125"/>
      <c r="R120" s="125"/>
      <c r="S120" s="33"/>
      <c r="T120" s="1"/>
      <c r="U120" s="1"/>
      <c r="V120" s="1"/>
      <c r="W120" s="1"/>
      <c r="X120" s="1"/>
      <c r="Y120" s="1"/>
    </row>
    <row r="121" spans="1:25" ht="27.75" customHeight="1">
      <c r="A121" s="18"/>
      <c r="B121" s="109" t="s">
        <v>378</v>
      </c>
      <c r="C121" s="96" t="s">
        <v>162</v>
      </c>
      <c r="D121" s="99">
        <v>1501</v>
      </c>
      <c r="E121" s="13" t="s">
        <v>733</v>
      </c>
      <c r="F121" s="13" t="s">
        <v>733</v>
      </c>
      <c r="G121" s="13" t="s">
        <v>733</v>
      </c>
      <c r="H121" s="13" t="s">
        <v>733</v>
      </c>
      <c r="I121" s="13" t="s">
        <v>733</v>
      </c>
      <c r="J121" s="13" t="s">
        <v>733</v>
      </c>
      <c r="K121" s="13" t="s">
        <v>733</v>
      </c>
      <c r="L121" s="13" t="s">
        <v>733</v>
      </c>
      <c r="M121" s="15">
        <f aca="true" t="shared" si="3" ref="M121:R121">SUM(M122:M173)</f>
        <v>169236.30000000002</v>
      </c>
      <c r="N121" s="15">
        <f t="shared" si="3"/>
        <v>168372.30000000002</v>
      </c>
      <c r="O121" s="15">
        <f t="shared" si="3"/>
        <v>166119.80000000002</v>
      </c>
      <c r="P121" s="15">
        <f t="shared" si="3"/>
        <v>179813.80000000002</v>
      </c>
      <c r="Q121" s="15">
        <f t="shared" si="3"/>
        <v>181456.59999999995</v>
      </c>
      <c r="R121" s="15">
        <f t="shared" si="3"/>
        <v>183007.19999999995</v>
      </c>
      <c r="S121" s="33"/>
      <c r="T121" s="1"/>
      <c r="U121" s="1"/>
      <c r="V121" s="1"/>
      <c r="W121" s="1"/>
      <c r="X121" s="1"/>
      <c r="Y121" s="1"/>
    </row>
    <row r="122" spans="1:25" ht="57" customHeight="1">
      <c r="A122" s="18"/>
      <c r="B122" s="109" t="s">
        <v>379</v>
      </c>
      <c r="C122" s="96" t="s">
        <v>767</v>
      </c>
      <c r="D122" s="99">
        <v>1502</v>
      </c>
      <c r="E122" s="21"/>
      <c r="F122" s="21"/>
      <c r="G122" s="21"/>
      <c r="H122" s="21"/>
      <c r="I122" s="21"/>
      <c r="J122" s="21"/>
      <c r="K122" s="21"/>
      <c r="L122" s="21"/>
      <c r="M122" s="15"/>
      <c r="N122" s="15"/>
      <c r="O122" s="15"/>
      <c r="P122" s="15"/>
      <c r="Q122" s="15"/>
      <c r="R122" s="15"/>
      <c r="S122" s="33"/>
      <c r="T122" s="1"/>
      <c r="U122" s="1"/>
      <c r="V122" s="1"/>
      <c r="W122" s="1"/>
      <c r="X122" s="1"/>
      <c r="Y122" s="1"/>
    </row>
    <row r="123" spans="1:25" ht="280.5" customHeight="1">
      <c r="A123" s="18"/>
      <c r="B123" s="109" t="s">
        <v>736</v>
      </c>
      <c r="C123" s="96" t="s">
        <v>768</v>
      </c>
      <c r="D123" s="99">
        <v>1503</v>
      </c>
      <c r="E123" s="21"/>
      <c r="F123" s="21"/>
      <c r="G123" s="24"/>
      <c r="H123" s="21" t="s">
        <v>910</v>
      </c>
      <c r="I123" s="21" t="s">
        <v>941</v>
      </c>
      <c r="J123" s="24">
        <v>41606</v>
      </c>
      <c r="K123" s="26" t="s">
        <v>868</v>
      </c>
      <c r="L123" s="26" t="s">
        <v>869</v>
      </c>
      <c r="M123" s="15">
        <v>54157.3</v>
      </c>
      <c r="N123" s="15">
        <v>54157.3</v>
      </c>
      <c r="O123" s="15">
        <v>51262.1</v>
      </c>
      <c r="P123" s="15">
        <v>55146.5</v>
      </c>
      <c r="Q123" s="15">
        <v>55288.2</v>
      </c>
      <c r="R123" s="15">
        <v>55421.2</v>
      </c>
      <c r="S123" s="33"/>
      <c r="T123" s="1"/>
      <c r="U123" s="1"/>
      <c r="V123" s="1"/>
      <c r="W123" s="1"/>
      <c r="X123" s="1"/>
      <c r="Y123" s="1"/>
    </row>
    <row r="124" spans="1:25" ht="98.25" customHeight="1">
      <c r="A124" s="18"/>
      <c r="B124" s="109" t="s">
        <v>380</v>
      </c>
      <c r="C124" s="96" t="s">
        <v>769</v>
      </c>
      <c r="D124" s="99">
        <v>1504</v>
      </c>
      <c r="E124" s="21"/>
      <c r="F124" s="21"/>
      <c r="G124" s="21"/>
      <c r="H124" s="21"/>
      <c r="I124" s="21"/>
      <c r="J124" s="21"/>
      <c r="K124" s="26"/>
      <c r="L124" s="26"/>
      <c r="M124" s="15"/>
      <c r="N124" s="15"/>
      <c r="O124" s="15"/>
      <c r="P124" s="15"/>
      <c r="Q124" s="15"/>
      <c r="R124" s="15"/>
      <c r="S124" s="33"/>
      <c r="T124" s="1"/>
      <c r="U124" s="1"/>
      <c r="V124" s="1"/>
      <c r="W124" s="1"/>
      <c r="X124" s="1"/>
      <c r="Y124" s="1"/>
    </row>
    <row r="125" spans="1:25" ht="168" customHeight="1">
      <c r="A125" s="18"/>
      <c r="B125" s="109" t="s">
        <v>381</v>
      </c>
      <c r="C125" s="96" t="s">
        <v>770</v>
      </c>
      <c r="D125" s="99">
        <v>1505</v>
      </c>
      <c r="E125" s="21"/>
      <c r="F125" s="21"/>
      <c r="G125" s="21"/>
      <c r="H125" s="21" t="s">
        <v>942</v>
      </c>
      <c r="I125" s="21" t="s">
        <v>943</v>
      </c>
      <c r="J125" s="24">
        <v>39016</v>
      </c>
      <c r="K125" s="26" t="s">
        <v>869</v>
      </c>
      <c r="L125" s="26" t="s">
        <v>870</v>
      </c>
      <c r="M125" s="15">
        <v>368.3</v>
      </c>
      <c r="N125" s="15">
        <v>368.3</v>
      </c>
      <c r="O125" s="15">
        <v>361</v>
      </c>
      <c r="P125" s="15">
        <v>398.7</v>
      </c>
      <c r="Q125" s="15">
        <v>400.6</v>
      </c>
      <c r="R125" s="15">
        <v>402.5</v>
      </c>
      <c r="S125" s="33"/>
      <c r="T125" s="1"/>
      <c r="U125" s="1"/>
      <c r="V125" s="1"/>
      <c r="W125" s="1"/>
      <c r="X125" s="1"/>
      <c r="Y125" s="1"/>
    </row>
    <row r="126" spans="1:25" ht="276" customHeight="1">
      <c r="A126" s="18"/>
      <c r="B126" s="109" t="s">
        <v>382</v>
      </c>
      <c r="C126" s="96" t="s">
        <v>771</v>
      </c>
      <c r="D126" s="99">
        <v>1506</v>
      </c>
      <c r="E126" s="21"/>
      <c r="F126" s="21"/>
      <c r="G126" s="21"/>
      <c r="H126" s="21" t="s">
        <v>944</v>
      </c>
      <c r="I126" s="21" t="s">
        <v>945</v>
      </c>
      <c r="J126" s="24">
        <v>38667</v>
      </c>
      <c r="K126" s="26" t="s">
        <v>870</v>
      </c>
      <c r="L126" s="26" t="s">
        <v>871</v>
      </c>
      <c r="M126" s="15">
        <v>4631.8</v>
      </c>
      <c r="N126" s="15">
        <v>4631.8</v>
      </c>
      <c r="O126" s="15">
        <v>3751.5</v>
      </c>
      <c r="P126" s="15">
        <v>4079.9</v>
      </c>
      <c r="Q126" s="15">
        <v>4107.6</v>
      </c>
      <c r="R126" s="15">
        <v>4133.7</v>
      </c>
      <c r="S126" s="33"/>
      <c r="T126" s="1"/>
      <c r="U126" s="1"/>
      <c r="V126" s="1"/>
      <c r="W126" s="1"/>
      <c r="X126" s="1"/>
      <c r="Y126" s="1"/>
    </row>
    <row r="127" spans="1:25" ht="196.5" customHeight="1">
      <c r="A127" s="18"/>
      <c r="B127" s="109" t="s">
        <v>383</v>
      </c>
      <c r="C127" s="96" t="s">
        <v>772</v>
      </c>
      <c r="D127" s="99">
        <v>1507</v>
      </c>
      <c r="E127" s="21"/>
      <c r="F127" s="21"/>
      <c r="G127" s="21"/>
      <c r="H127" s="21" t="s">
        <v>946</v>
      </c>
      <c r="I127" s="21" t="s">
        <v>947</v>
      </c>
      <c r="J127" s="24">
        <v>38646</v>
      </c>
      <c r="K127" s="26" t="s">
        <v>868</v>
      </c>
      <c r="L127" s="26" t="s">
        <v>872</v>
      </c>
      <c r="M127" s="15">
        <v>496.9</v>
      </c>
      <c r="N127" s="15">
        <v>470.8</v>
      </c>
      <c r="O127" s="15">
        <v>472.7</v>
      </c>
      <c r="P127" s="15">
        <v>491.4</v>
      </c>
      <c r="Q127" s="15">
        <v>500.4</v>
      </c>
      <c r="R127" s="15">
        <v>508.6</v>
      </c>
      <c r="S127" s="33"/>
      <c r="T127" s="1"/>
      <c r="U127" s="1"/>
      <c r="V127" s="1"/>
      <c r="W127" s="1"/>
      <c r="X127" s="1"/>
      <c r="Y127" s="1"/>
    </row>
    <row r="128" spans="1:25" ht="378" customHeight="1">
      <c r="A128" s="18"/>
      <c r="B128" s="109" t="s">
        <v>384</v>
      </c>
      <c r="C128" s="96" t="s">
        <v>773</v>
      </c>
      <c r="D128" s="99">
        <v>1508</v>
      </c>
      <c r="E128" s="21"/>
      <c r="F128" s="21"/>
      <c r="G128" s="21"/>
      <c r="H128" s="21" t="s">
        <v>948</v>
      </c>
      <c r="I128" s="21"/>
      <c r="J128" s="24">
        <v>39448</v>
      </c>
      <c r="K128" s="26" t="s">
        <v>868</v>
      </c>
      <c r="L128" s="26" t="s">
        <v>872</v>
      </c>
      <c r="M128" s="15">
        <v>387</v>
      </c>
      <c r="N128" s="15">
        <v>387</v>
      </c>
      <c r="O128" s="15">
        <v>362</v>
      </c>
      <c r="P128" s="15">
        <v>400.3</v>
      </c>
      <c r="Q128" s="15">
        <v>402.1</v>
      </c>
      <c r="R128" s="15">
        <v>403.8</v>
      </c>
      <c r="S128" s="33"/>
      <c r="T128" s="1"/>
      <c r="U128" s="1"/>
      <c r="V128" s="1"/>
      <c r="W128" s="1"/>
      <c r="X128" s="1"/>
      <c r="Y128" s="1"/>
    </row>
    <row r="129" spans="1:25" ht="277.5" customHeight="1">
      <c r="A129" s="18"/>
      <c r="B129" s="109" t="s">
        <v>385</v>
      </c>
      <c r="C129" s="96" t="s">
        <v>774</v>
      </c>
      <c r="D129" s="99">
        <v>1509</v>
      </c>
      <c r="E129" s="21"/>
      <c r="F129" s="21"/>
      <c r="G129" s="21"/>
      <c r="H129" s="21" t="s">
        <v>910</v>
      </c>
      <c r="I129" s="21" t="s">
        <v>941</v>
      </c>
      <c r="J129" s="24">
        <v>41606</v>
      </c>
      <c r="K129" s="26" t="s">
        <v>868</v>
      </c>
      <c r="L129" s="26" t="s">
        <v>873</v>
      </c>
      <c r="M129" s="15">
        <v>84955.9</v>
      </c>
      <c r="N129" s="15">
        <v>84955.9</v>
      </c>
      <c r="O129" s="15">
        <v>86744.7</v>
      </c>
      <c r="P129" s="15">
        <v>96417.5</v>
      </c>
      <c r="Q129" s="15">
        <v>96797.2</v>
      </c>
      <c r="R129" s="15">
        <v>97153.6</v>
      </c>
      <c r="S129" s="33"/>
      <c r="T129" s="1"/>
      <c r="U129" s="1"/>
      <c r="V129" s="1"/>
      <c r="W129" s="1"/>
      <c r="X129" s="1"/>
      <c r="Y129" s="1"/>
    </row>
    <row r="130" spans="1:25" ht="41.25" customHeight="1">
      <c r="A130" s="18"/>
      <c r="B130" s="109" t="s">
        <v>386</v>
      </c>
      <c r="C130" s="96" t="s">
        <v>775</v>
      </c>
      <c r="D130" s="99">
        <v>1510</v>
      </c>
      <c r="E130" s="21"/>
      <c r="F130" s="21"/>
      <c r="G130" s="21"/>
      <c r="H130" s="21"/>
      <c r="I130" s="21"/>
      <c r="J130" s="21"/>
      <c r="K130" s="26"/>
      <c r="L130" s="26"/>
      <c r="M130" s="15"/>
      <c r="N130" s="15"/>
      <c r="O130" s="15"/>
      <c r="P130" s="15"/>
      <c r="Q130" s="15"/>
      <c r="R130" s="15"/>
      <c r="S130" s="33"/>
      <c r="T130" s="1"/>
      <c r="U130" s="1"/>
      <c r="V130" s="1"/>
      <c r="W130" s="1"/>
      <c r="X130" s="1"/>
      <c r="Y130" s="1"/>
    </row>
    <row r="131" spans="1:25" ht="339" customHeight="1">
      <c r="A131" s="27"/>
      <c r="B131" s="109" t="s">
        <v>387</v>
      </c>
      <c r="C131" s="96" t="s">
        <v>776</v>
      </c>
      <c r="D131" s="99">
        <v>1511</v>
      </c>
      <c r="E131" s="21"/>
      <c r="F131" s="21"/>
      <c r="G131" s="21"/>
      <c r="H131" s="21" t="s">
        <v>949</v>
      </c>
      <c r="I131" s="21" t="s">
        <v>950</v>
      </c>
      <c r="J131" s="24">
        <v>39448</v>
      </c>
      <c r="K131" s="26" t="s">
        <v>874</v>
      </c>
      <c r="L131" s="26" t="s">
        <v>870</v>
      </c>
      <c r="M131" s="15">
        <v>1801.1</v>
      </c>
      <c r="N131" s="15">
        <v>1645.7</v>
      </c>
      <c r="O131" s="15">
        <v>1900.1</v>
      </c>
      <c r="P131" s="15">
        <v>1951.6</v>
      </c>
      <c r="Q131" s="15">
        <v>2045.3</v>
      </c>
      <c r="R131" s="15">
        <v>2133.2</v>
      </c>
      <c r="S131" s="33"/>
      <c r="T131" s="1"/>
      <c r="U131" s="1"/>
      <c r="V131" s="1"/>
      <c r="W131" s="1"/>
      <c r="X131" s="1"/>
      <c r="Y131" s="1"/>
    </row>
    <row r="132" spans="1:25" ht="64.5" customHeight="1">
      <c r="A132" s="18"/>
      <c r="B132" s="109" t="s">
        <v>388</v>
      </c>
      <c r="C132" s="96" t="s">
        <v>777</v>
      </c>
      <c r="D132" s="99">
        <v>1512</v>
      </c>
      <c r="E132" s="21"/>
      <c r="F132" s="21"/>
      <c r="G132" s="21"/>
      <c r="H132" s="21"/>
      <c r="I132" s="13"/>
      <c r="J132" s="22"/>
      <c r="K132" s="26"/>
      <c r="L132" s="26"/>
      <c r="M132" s="15"/>
      <c r="N132" s="15"/>
      <c r="O132" s="15"/>
      <c r="P132" s="15"/>
      <c r="Q132" s="15"/>
      <c r="R132" s="15"/>
      <c r="S132" s="33"/>
      <c r="T132" s="1"/>
      <c r="U132" s="1"/>
      <c r="V132" s="1"/>
      <c r="W132" s="1"/>
      <c r="X132" s="1"/>
      <c r="Y132" s="1"/>
    </row>
    <row r="133" spans="1:25" ht="57" customHeight="1">
      <c r="A133" s="18"/>
      <c r="B133" s="109" t="s">
        <v>389</v>
      </c>
      <c r="C133" s="96" t="s">
        <v>778</v>
      </c>
      <c r="D133" s="99">
        <v>1513</v>
      </c>
      <c r="E133" s="13"/>
      <c r="F133" s="13"/>
      <c r="G133" s="22"/>
      <c r="H133" s="13"/>
      <c r="I133" s="13"/>
      <c r="J133" s="13"/>
      <c r="K133" s="35"/>
      <c r="L133" s="35"/>
      <c r="M133" s="15"/>
      <c r="N133" s="15"/>
      <c r="O133" s="15"/>
      <c r="P133" s="15"/>
      <c r="Q133" s="15"/>
      <c r="R133" s="15"/>
      <c r="S133" s="33"/>
      <c r="T133" s="1"/>
      <c r="U133" s="1"/>
      <c r="V133" s="1"/>
      <c r="W133" s="1"/>
      <c r="X133" s="1"/>
      <c r="Y133" s="1"/>
    </row>
    <row r="134" spans="1:25" ht="258.75" customHeight="1">
      <c r="A134" s="18"/>
      <c r="B134" s="109" t="s">
        <v>390</v>
      </c>
      <c r="C134" s="96" t="s">
        <v>779</v>
      </c>
      <c r="D134" s="99">
        <v>1514</v>
      </c>
      <c r="E134" s="13"/>
      <c r="F134" s="13"/>
      <c r="G134" s="13"/>
      <c r="H134" s="13" t="s">
        <v>951</v>
      </c>
      <c r="I134" s="13" t="s">
        <v>952</v>
      </c>
      <c r="J134" s="22">
        <v>38718</v>
      </c>
      <c r="K134" s="35" t="s">
        <v>870</v>
      </c>
      <c r="L134" s="35" t="s">
        <v>871</v>
      </c>
      <c r="M134" s="15">
        <v>382.5</v>
      </c>
      <c r="N134" s="15">
        <v>382.5</v>
      </c>
      <c r="O134" s="15">
        <v>546.6</v>
      </c>
      <c r="P134" s="15">
        <v>577.2</v>
      </c>
      <c r="Q134" s="15">
        <v>604.9</v>
      </c>
      <c r="R134" s="15">
        <v>630.9</v>
      </c>
      <c r="S134" s="33"/>
      <c r="T134" s="1"/>
      <c r="U134" s="1"/>
      <c r="V134" s="1"/>
      <c r="W134" s="1"/>
      <c r="X134" s="1"/>
      <c r="Y134" s="1"/>
    </row>
    <row r="135" spans="1:25" ht="133.5" customHeight="1">
      <c r="A135" s="18"/>
      <c r="B135" s="109" t="s">
        <v>391</v>
      </c>
      <c r="C135" s="96" t="s">
        <v>780</v>
      </c>
      <c r="D135" s="99">
        <v>1515</v>
      </c>
      <c r="E135" s="13"/>
      <c r="F135" s="13"/>
      <c r="G135" s="13"/>
      <c r="H135" s="13"/>
      <c r="I135" s="13"/>
      <c r="J135" s="13"/>
      <c r="K135" s="35"/>
      <c r="L135" s="35"/>
      <c r="M135" s="15"/>
      <c r="N135" s="15"/>
      <c r="O135" s="15"/>
      <c r="P135" s="15"/>
      <c r="Q135" s="15"/>
      <c r="R135" s="15"/>
      <c r="S135" s="33"/>
      <c r="T135" s="1"/>
      <c r="U135" s="1"/>
      <c r="V135" s="1"/>
      <c r="W135" s="1"/>
      <c r="X135" s="1"/>
      <c r="Y135" s="1"/>
    </row>
    <row r="136" spans="1:25" ht="252" customHeight="1">
      <c r="A136" s="18"/>
      <c r="B136" s="109" t="s">
        <v>856</v>
      </c>
      <c r="C136" s="96" t="s">
        <v>781</v>
      </c>
      <c r="D136" s="99">
        <v>1516</v>
      </c>
      <c r="E136" s="21"/>
      <c r="F136" s="21"/>
      <c r="G136" s="21"/>
      <c r="H136" s="13" t="s">
        <v>944</v>
      </c>
      <c r="I136" s="13"/>
      <c r="J136" s="22">
        <v>38718</v>
      </c>
      <c r="K136" s="35" t="s">
        <v>870</v>
      </c>
      <c r="L136" s="35" t="s">
        <v>871</v>
      </c>
      <c r="M136" s="15">
        <v>285</v>
      </c>
      <c r="N136" s="15">
        <v>285</v>
      </c>
      <c r="O136" s="15"/>
      <c r="P136" s="15"/>
      <c r="Q136" s="15"/>
      <c r="R136" s="15"/>
      <c r="S136" s="33"/>
      <c r="T136" s="1"/>
      <c r="U136" s="1"/>
      <c r="V136" s="1"/>
      <c r="W136" s="1"/>
      <c r="X136" s="1"/>
      <c r="Y136" s="1"/>
    </row>
    <row r="137" spans="1:25" ht="249.75" customHeight="1">
      <c r="A137" s="18"/>
      <c r="B137" s="109" t="s">
        <v>392</v>
      </c>
      <c r="C137" s="96" t="s">
        <v>782</v>
      </c>
      <c r="D137" s="99">
        <v>1517</v>
      </c>
      <c r="E137" s="13"/>
      <c r="F137" s="13"/>
      <c r="G137" s="13"/>
      <c r="H137" s="13" t="s">
        <v>944</v>
      </c>
      <c r="I137" s="13"/>
      <c r="J137" s="22">
        <v>38718</v>
      </c>
      <c r="K137" s="35" t="s">
        <v>870</v>
      </c>
      <c r="L137" s="35" t="s">
        <v>871</v>
      </c>
      <c r="M137" s="15">
        <v>185</v>
      </c>
      <c r="N137" s="15">
        <v>185</v>
      </c>
      <c r="O137" s="15">
        <v>150</v>
      </c>
      <c r="P137" s="15">
        <v>95</v>
      </c>
      <c r="Q137" s="15">
        <v>99.6</v>
      </c>
      <c r="R137" s="15">
        <v>103.8</v>
      </c>
      <c r="S137" s="33"/>
      <c r="T137" s="1"/>
      <c r="U137" s="1"/>
      <c r="V137" s="1"/>
      <c r="W137" s="1"/>
      <c r="X137" s="1"/>
      <c r="Y137" s="1"/>
    </row>
    <row r="138" spans="1:25" ht="189" customHeight="1">
      <c r="A138" s="18"/>
      <c r="B138" s="109" t="s">
        <v>393</v>
      </c>
      <c r="C138" s="96" t="s">
        <v>1050</v>
      </c>
      <c r="D138" s="99">
        <v>1518</v>
      </c>
      <c r="E138" s="13"/>
      <c r="F138" s="13"/>
      <c r="G138" s="13"/>
      <c r="H138" s="29" t="s">
        <v>1051</v>
      </c>
      <c r="I138" s="13" t="s">
        <v>1052</v>
      </c>
      <c r="J138" s="22">
        <v>38718</v>
      </c>
      <c r="K138" s="35" t="s">
        <v>870</v>
      </c>
      <c r="L138" s="35" t="s">
        <v>871</v>
      </c>
      <c r="M138" s="15"/>
      <c r="N138" s="15"/>
      <c r="O138" s="15">
        <v>345.7</v>
      </c>
      <c r="P138" s="15">
        <v>1255.1</v>
      </c>
      <c r="Q138" s="15">
        <v>1315.3</v>
      </c>
      <c r="R138" s="15">
        <v>1371.9</v>
      </c>
      <c r="S138" s="33"/>
      <c r="T138" s="1"/>
      <c r="U138" s="1"/>
      <c r="V138" s="1"/>
      <c r="W138" s="1"/>
      <c r="X138" s="1"/>
      <c r="Y138" s="1"/>
    </row>
    <row r="139" spans="1:25" ht="351" customHeight="1">
      <c r="A139" s="18"/>
      <c r="B139" s="109" t="s">
        <v>394</v>
      </c>
      <c r="C139" s="96" t="s">
        <v>784</v>
      </c>
      <c r="D139" s="99">
        <v>1519</v>
      </c>
      <c r="E139" s="13"/>
      <c r="F139" s="13"/>
      <c r="G139" s="13"/>
      <c r="H139" s="13" t="s">
        <v>949</v>
      </c>
      <c r="I139" s="13"/>
      <c r="J139" s="22">
        <v>39448</v>
      </c>
      <c r="K139" s="35" t="s">
        <v>868</v>
      </c>
      <c r="L139" s="35" t="s">
        <v>868</v>
      </c>
      <c r="M139" s="15">
        <v>207</v>
      </c>
      <c r="N139" s="15">
        <v>207</v>
      </c>
      <c r="O139" s="15">
        <v>233.9</v>
      </c>
      <c r="P139" s="15">
        <v>243.7</v>
      </c>
      <c r="Q139" s="15">
        <v>245.6</v>
      </c>
      <c r="R139" s="15">
        <v>255.6</v>
      </c>
      <c r="S139" s="33"/>
      <c r="T139" s="1"/>
      <c r="U139" s="1"/>
      <c r="V139" s="1"/>
      <c r="W139" s="1"/>
      <c r="X139" s="1"/>
      <c r="Y139" s="1"/>
    </row>
    <row r="140" spans="1:25" ht="272.25" customHeight="1">
      <c r="A140" s="18"/>
      <c r="B140" s="109" t="s">
        <v>395</v>
      </c>
      <c r="C140" s="96" t="s">
        <v>785</v>
      </c>
      <c r="D140" s="99">
        <v>1520</v>
      </c>
      <c r="E140" s="21"/>
      <c r="F140" s="21"/>
      <c r="G140" s="21"/>
      <c r="H140" s="13" t="s">
        <v>944</v>
      </c>
      <c r="I140" s="13"/>
      <c r="J140" s="22">
        <v>38718</v>
      </c>
      <c r="K140" s="35" t="s">
        <v>870</v>
      </c>
      <c r="L140" s="35" t="s">
        <v>871</v>
      </c>
      <c r="M140" s="15">
        <v>3452</v>
      </c>
      <c r="N140" s="15">
        <v>3452</v>
      </c>
      <c r="O140" s="15">
        <v>65.2</v>
      </c>
      <c r="P140" s="15"/>
      <c r="Q140" s="15"/>
      <c r="R140" s="15"/>
      <c r="S140" s="33"/>
      <c r="T140" s="1"/>
      <c r="U140" s="1"/>
      <c r="V140" s="1"/>
      <c r="W140" s="1"/>
      <c r="X140" s="1"/>
      <c r="Y140" s="1"/>
    </row>
    <row r="141" spans="1:25" ht="47.25" customHeight="1">
      <c r="A141" s="18"/>
      <c r="B141" s="109" t="s">
        <v>396</v>
      </c>
      <c r="C141" s="96" t="s">
        <v>786</v>
      </c>
      <c r="D141" s="99">
        <v>1521</v>
      </c>
      <c r="E141" s="21"/>
      <c r="F141" s="21"/>
      <c r="G141" s="21"/>
      <c r="H141" s="13"/>
      <c r="I141" s="13"/>
      <c r="J141" s="13"/>
      <c r="K141" s="35"/>
      <c r="L141" s="35"/>
      <c r="M141" s="15"/>
      <c r="N141" s="15"/>
      <c r="O141" s="15"/>
      <c r="P141" s="15"/>
      <c r="Q141" s="15"/>
      <c r="R141" s="15"/>
      <c r="S141" s="33"/>
      <c r="T141" s="1"/>
      <c r="U141" s="1"/>
      <c r="V141" s="1"/>
      <c r="W141" s="1"/>
      <c r="X141" s="1"/>
      <c r="Y141" s="1"/>
    </row>
    <row r="142" spans="1:25" ht="60.75" customHeight="1">
      <c r="A142" s="18"/>
      <c r="B142" s="109" t="s">
        <v>397</v>
      </c>
      <c r="C142" s="96" t="s">
        <v>787</v>
      </c>
      <c r="D142" s="99">
        <v>1522</v>
      </c>
      <c r="E142" s="21"/>
      <c r="F142" s="21"/>
      <c r="G142" s="21"/>
      <c r="H142" s="13"/>
      <c r="I142" s="13"/>
      <c r="J142" s="22"/>
      <c r="K142" s="35"/>
      <c r="L142" s="35"/>
      <c r="M142" s="15"/>
      <c r="N142" s="15"/>
      <c r="O142" s="15"/>
      <c r="P142" s="15"/>
      <c r="Q142" s="15"/>
      <c r="R142" s="15"/>
      <c r="S142" s="33"/>
      <c r="T142" s="1"/>
      <c r="U142" s="1"/>
      <c r="V142" s="1"/>
      <c r="W142" s="1"/>
      <c r="X142" s="1"/>
      <c r="Y142" s="1"/>
    </row>
    <row r="143" spans="1:25" ht="288.75" customHeight="1">
      <c r="A143" s="18"/>
      <c r="B143" s="109" t="s">
        <v>398</v>
      </c>
      <c r="C143" s="96" t="s">
        <v>788</v>
      </c>
      <c r="D143" s="99">
        <v>1523</v>
      </c>
      <c r="E143" s="13"/>
      <c r="F143" s="13"/>
      <c r="G143" s="13"/>
      <c r="H143" s="13" t="s">
        <v>956</v>
      </c>
      <c r="I143" s="13"/>
      <c r="J143" s="22">
        <v>41550</v>
      </c>
      <c r="K143" s="35" t="s">
        <v>870</v>
      </c>
      <c r="L143" s="35" t="s">
        <v>871</v>
      </c>
      <c r="M143" s="15">
        <v>89.9</v>
      </c>
      <c r="N143" s="15">
        <v>80.4</v>
      </c>
      <c r="O143" s="15">
        <v>87.7</v>
      </c>
      <c r="P143" s="15">
        <v>151.2</v>
      </c>
      <c r="Q143" s="15">
        <v>158.5</v>
      </c>
      <c r="R143" s="15">
        <v>165.3</v>
      </c>
      <c r="S143" s="33"/>
      <c r="T143" s="1"/>
      <c r="U143" s="1"/>
      <c r="V143" s="1"/>
      <c r="W143" s="1"/>
      <c r="X143" s="1"/>
      <c r="Y143" s="1"/>
    </row>
    <row r="144" spans="1:25" ht="48" customHeight="1">
      <c r="A144" s="18"/>
      <c r="B144" s="109" t="s">
        <v>399</v>
      </c>
      <c r="C144" s="96" t="s">
        <v>789</v>
      </c>
      <c r="D144" s="99">
        <v>1524</v>
      </c>
      <c r="E144" s="21"/>
      <c r="F144" s="13"/>
      <c r="G144" s="21"/>
      <c r="H144" s="13"/>
      <c r="I144" s="13"/>
      <c r="J144" s="13"/>
      <c r="K144" s="35"/>
      <c r="L144" s="35"/>
      <c r="M144" s="15"/>
      <c r="N144" s="15"/>
      <c r="O144" s="15"/>
      <c r="P144" s="15"/>
      <c r="Q144" s="15"/>
      <c r="R144" s="15"/>
      <c r="S144" s="33"/>
      <c r="T144" s="1"/>
      <c r="U144" s="1"/>
      <c r="V144" s="1"/>
      <c r="W144" s="1"/>
      <c r="X144" s="1"/>
      <c r="Y144" s="1"/>
    </row>
    <row r="145" spans="1:25" ht="267.75" customHeight="1">
      <c r="A145" s="18"/>
      <c r="B145" s="109" t="s">
        <v>400</v>
      </c>
      <c r="C145" s="96" t="s">
        <v>790</v>
      </c>
      <c r="D145" s="99">
        <v>1525</v>
      </c>
      <c r="E145" s="13"/>
      <c r="F145" s="13"/>
      <c r="G145" s="13"/>
      <c r="H145" s="13" t="s">
        <v>953</v>
      </c>
      <c r="I145" s="13"/>
      <c r="J145" s="22">
        <v>38667</v>
      </c>
      <c r="K145" s="35" t="s">
        <v>870</v>
      </c>
      <c r="L145" s="35" t="s">
        <v>871</v>
      </c>
      <c r="M145" s="15">
        <v>31.5</v>
      </c>
      <c r="N145" s="15">
        <v>31.5</v>
      </c>
      <c r="O145" s="15">
        <v>226</v>
      </c>
      <c r="P145" s="15">
        <v>6285.4</v>
      </c>
      <c r="Q145" s="15">
        <v>6587.1</v>
      </c>
      <c r="R145" s="15">
        <v>6870.3</v>
      </c>
      <c r="S145" s="33"/>
      <c r="T145" s="1"/>
      <c r="U145" s="1"/>
      <c r="V145" s="1"/>
      <c r="W145" s="1"/>
      <c r="X145" s="1"/>
      <c r="Y145" s="1"/>
    </row>
    <row r="146" spans="1:25" ht="81" customHeight="1">
      <c r="A146" s="18"/>
      <c r="B146" s="109" t="s">
        <v>401</v>
      </c>
      <c r="C146" s="96" t="s">
        <v>791</v>
      </c>
      <c r="D146" s="99">
        <v>1526</v>
      </c>
      <c r="E146" s="13"/>
      <c r="F146" s="13"/>
      <c r="G146" s="13"/>
      <c r="H146" s="13"/>
      <c r="I146" s="13"/>
      <c r="J146" s="13"/>
      <c r="K146" s="35"/>
      <c r="L146" s="35"/>
      <c r="M146" s="15"/>
      <c r="N146" s="15"/>
      <c r="O146" s="15"/>
      <c r="P146" s="15"/>
      <c r="Q146" s="15"/>
      <c r="R146" s="15"/>
      <c r="S146" s="33"/>
      <c r="T146" s="1"/>
      <c r="U146" s="1"/>
      <c r="V146" s="1"/>
      <c r="W146" s="1"/>
      <c r="X146" s="1"/>
      <c r="Y146" s="1"/>
    </row>
    <row r="147" spans="1:25" ht="68.25" customHeight="1">
      <c r="A147" s="18"/>
      <c r="B147" s="109" t="s">
        <v>402</v>
      </c>
      <c r="C147" s="96" t="s">
        <v>857</v>
      </c>
      <c r="D147" s="99">
        <v>1527</v>
      </c>
      <c r="E147" s="13"/>
      <c r="F147" s="13"/>
      <c r="G147" s="13"/>
      <c r="H147" s="13"/>
      <c r="I147" s="13"/>
      <c r="J147" s="13"/>
      <c r="K147" s="35"/>
      <c r="L147" s="35"/>
      <c r="M147" s="15"/>
      <c r="N147" s="15"/>
      <c r="O147" s="15"/>
      <c r="P147" s="15"/>
      <c r="Q147" s="15"/>
      <c r="R147" s="15"/>
      <c r="S147" s="33"/>
      <c r="T147" s="1"/>
      <c r="U147" s="1"/>
      <c r="V147" s="1"/>
      <c r="W147" s="1"/>
      <c r="X147" s="1"/>
      <c r="Y147" s="1"/>
    </row>
    <row r="148" spans="1:25" ht="217.5" customHeight="1">
      <c r="A148" s="18"/>
      <c r="B148" s="109" t="s">
        <v>403</v>
      </c>
      <c r="C148" s="96" t="s">
        <v>1064</v>
      </c>
      <c r="D148" s="99">
        <v>1528</v>
      </c>
      <c r="E148" s="16"/>
      <c r="F148" s="16"/>
      <c r="G148" s="16"/>
      <c r="H148" s="16" t="s">
        <v>1081</v>
      </c>
      <c r="I148" s="16"/>
      <c r="J148" s="16"/>
      <c r="K148" s="55" t="s">
        <v>874</v>
      </c>
      <c r="L148" s="55" t="s">
        <v>887</v>
      </c>
      <c r="M148" s="14"/>
      <c r="N148" s="14"/>
      <c r="O148" s="14"/>
      <c r="P148" s="15">
        <v>166.8</v>
      </c>
      <c r="Q148" s="15">
        <v>167.4</v>
      </c>
      <c r="R148" s="15">
        <v>168.1</v>
      </c>
      <c r="S148" s="33"/>
      <c r="T148" s="1"/>
      <c r="U148" s="1"/>
      <c r="V148" s="1"/>
      <c r="W148" s="1"/>
      <c r="X148" s="1"/>
      <c r="Y148" s="1"/>
    </row>
    <row r="149" spans="1:25" ht="282" customHeight="1">
      <c r="A149" s="18"/>
      <c r="B149" s="109" t="s">
        <v>404</v>
      </c>
      <c r="C149" s="96" t="s">
        <v>793</v>
      </c>
      <c r="D149" s="99">
        <v>1529</v>
      </c>
      <c r="E149" s="21"/>
      <c r="F149" s="21"/>
      <c r="G149" s="21"/>
      <c r="H149" s="21" t="s">
        <v>951</v>
      </c>
      <c r="I149" s="21"/>
      <c r="J149" s="24">
        <v>38667</v>
      </c>
      <c r="K149" s="26" t="s">
        <v>870</v>
      </c>
      <c r="L149" s="26" t="s">
        <v>871</v>
      </c>
      <c r="M149" s="15">
        <v>2771.8</v>
      </c>
      <c r="N149" s="15">
        <v>2771.8</v>
      </c>
      <c r="O149" s="15">
        <v>5062.5</v>
      </c>
      <c r="P149" s="15">
        <v>5397</v>
      </c>
      <c r="Q149" s="15">
        <v>5656.1</v>
      </c>
      <c r="R149" s="15">
        <v>5899.3</v>
      </c>
      <c r="S149" s="33"/>
      <c r="T149" s="1"/>
      <c r="U149" s="1"/>
      <c r="V149" s="1"/>
      <c r="W149" s="1"/>
      <c r="X149" s="1"/>
      <c r="Y149" s="1"/>
    </row>
    <row r="150" spans="1:25" ht="287.25" customHeight="1">
      <c r="A150" s="18"/>
      <c r="B150" s="109" t="s">
        <v>405</v>
      </c>
      <c r="C150" s="96" t="s">
        <v>794</v>
      </c>
      <c r="D150" s="99">
        <v>1530</v>
      </c>
      <c r="E150" s="21"/>
      <c r="F150" s="21"/>
      <c r="G150" s="21"/>
      <c r="H150" s="21" t="s">
        <v>954</v>
      </c>
      <c r="I150" s="21"/>
      <c r="J150" s="24">
        <v>39721</v>
      </c>
      <c r="K150" s="26" t="s">
        <v>874</v>
      </c>
      <c r="L150" s="26" t="s">
        <v>870</v>
      </c>
      <c r="M150" s="15"/>
      <c r="N150" s="15"/>
      <c r="O150" s="15">
        <v>820</v>
      </c>
      <c r="P150" s="15">
        <v>1237.4</v>
      </c>
      <c r="Q150" s="15">
        <v>1296.8</v>
      </c>
      <c r="R150" s="15">
        <v>1352.6</v>
      </c>
      <c r="S150" s="33"/>
      <c r="T150" s="1"/>
      <c r="U150" s="1"/>
      <c r="V150" s="1"/>
      <c r="W150" s="1"/>
      <c r="X150" s="1"/>
      <c r="Y150" s="1"/>
    </row>
    <row r="151" spans="1:25" ht="318.75" customHeight="1">
      <c r="A151" s="18"/>
      <c r="B151" s="109" t="s">
        <v>406</v>
      </c>
      <c r="C151" s="96" t="s">
        <v>795</v>
      </c>
      <c r="D151" s="99">
        <v>1531</v>
      </c>
      <c r="E151" s="21"/>
      <c r="F151" s="21"/>
      <c r="G151" s="21"/>
      <c r="H151" s="21" t="s">
        <v>955</v>
      </c>
      <c r="I151" s="21"/>
      <c r="J151" s="24">
        <v>41002</v>
      </c>
      <c r="K151" s="26" t="s">
        <v>870</v>
      </c>
      <c r="L151" s="26" t="s">
        <v>871</v>
      </c>
      <c r="M151" s="15"/>
      <c r="N151" s="15"/>
      <c r="O151" s="15">
        <v>329.8</v>
      </c>
      <c r="P151" s="15">
        <v>340.6</v>
      </c>
      <c r="Q151" s="15">
        <v>356.9</v>
      </c>
      <c r="R151" s="15">
        <v>372.3</v>
      </c>
      <c r="S151" s="33"/>
      <c r="T151" s="1"/>
      <c r="U151" s="1"/>
      <c r="V151" s="1"/>
      <c r="W151" s="1"/>
      <c r="X151" s="1"/>
      <c r="Y151" s="1"/>
    </row>
    <row r="152" spans="1:25" ht="41.25" customHeight="1">
      <c r="A152" s="18"/>
      <c r="B152" s="109" t="s">
        <v>407</v>
      </c>
      <c r="C152" s="96" t="s">
        <v>796</v>
      </c>
      <c r="D152" s="99">
        <v>1532</v>
      </c>
      <c r="E152" s="21"/>
      <c r="F152" s="21"/>
      <c r="G152" s="21"/>
      <c r="H152" s="21"/>
      <c r="I152" s="21"/>
      <c r="J152" s="21"/>
      <c r="K152" s="26"/>
      <c r="L152" s="26"/>
      <c r="M152" s="15"/>
      <c r="N152" s="15"/>
      <c r="O152" s="15"/>
      <c r="P152" s="15"/>
      <c r="Q152" s="15"/>
      <c r="R152" s="15"/>
      <c r="S152" s="33"/>
      <c r="T152" s="1"/>
      <c r="U152" s="1"/>
      <c r="V152" s="1"/>
      <c r="W152" s="1"/>
      <c r="X152" s="1"/>
      <c r="Y152" s="1"/>
    </row>
    <row r="153" spans="1:25" ht="40.5" customHeight="1">
      <c r="A153" s="18"/>
      <c r="B153" s="109" t="s">
        <v>408</v>
      </c>
      <c r="C153" s="96" t="s">
        <v>797</v>
      </c>
      <c r="D153" s="99">
        <v>1533</v>
      </c>
      <c r="E153" s="17"/>
      <c r="F153" s="17"/>
      <c r="G153" s="17"/>
      <c r="H153" s="17"/>
      <c r="I153" s="17"/>
      <c r="J153" s="17"/>
      <c r="K153" s="56"/>
      <c r="L153" s="56"/>
      <c r="M153" s="14"/>
      <c r="N153" s="14"/>
      <c r="O153" s="14"/>
      <c r="P153" s="14"/>
      <c r="Q153" s="14"/>
      <c r="R153" s="14"/>
      <c r="S153" s="33"/>
      <c r="T153" s="1"/>
      <c r="U153" s="1"/>
      <c r="V153" s="1"/>
      <c r="W153" s="1"/>
      <c r="X153" s="1"/>
      <c r="Y153" s="1"/>
    </row>
    <row r="154" spans="1:25" ht="273" customHeight="1">
      <c r="A154" s="18"/>
      <c r="B154" s="109" t="s">
        <v>409</v>
      </c>
      <c r="C154" s="96" t="s">
        <v>798</v>
      </c>
      <c r="D154" s="99">
        <v>1534</v>
      </c>
      <c r="E154" s="21"/>
      <c r="F154" s="21"/>
      <c r="G154" s="21"/>
      <c r="H154" s="21" t="s">
        <v>944</v>
      </c>
      <c r="I154" s="31"/>
      <c r="J154" s="24">
        <v>38667</v>
      </c>
      <c r="K154" s="26" t="s">
        <v>870</v>
      </c>
      <c r="L154" s="26" t="s">
        <v>871</v>
      </c>
      <c r="M154" s="15">
        <v>663.8</v>
      </c>
      <c r="N154" s="15">
        <v>663.8</v>
      </c>
      <c r="O154" s="15">
        <v>938.3</v>
      </c>
      <c r="P154" s="15">
        <v>3613.4</v>
      </c>
      <c r="Q154" s="15">
        <v>3786.8</v>
      </c>
      <c r="R154" s="15">
        <v>3949.7</v>
      </c>
      <c r="S154" s="33"/>
      <c r="T154" s="1"/>
      <c r="U154" s="1"/>
      <c r="V154" s="1"/>
      <c r="W154" s="1"/>
      <c r="X154" s="1"/>
      <c r="Y154" s="1"/>
    </row>
    <row r="155" spans="1:25" ht="276.75" customHeight="1">
      <c r="A155" s="18"/>
      <c r="B155" s="109" t="s">
        <v>410</v>
      </c>
      <c r="C155" s="96" t="s">
        <v>800</v>
      </c>
      <c r="D155" s="99">
        <v>1535</v>
      </c>
      <c r="E155" s="21"/>
      <c r="F155" s="21"/>
      <c r="G155" s="21"/>
      <c r="H155" s="21" t="s">
        <v>954</v>
      </c>
      <c r="I155" s="31"/>
      <c r="J155" s="24">
        <v>39721</v>
      </c>
      <c r="K155" s="26" t="s">
        <v>874</v>
      </c>
      <c r="L155" s="26" t="s">
        <v>870</v>
      </c>
      <c r="M155" s="15">
        <v>937.7</v>
      </c>
      <c r="N155" s="15">
        <v>937.7</v>
      </c>
      <c r="O155" s="15">
        <v>1177.8</v>
      </c>
      <c r="P155" s="15"/>
      <c r="Q155" s="15"/>
      <c r="R155" s="15"/>
      <c r="S155" s="33"/>
      <c r="T155" s="1"/>
      <c r="U155" s="1"/>
      <c r="V155" s="1"/>
      <c r="W155" s="1"/>
      <c r="X155" s="1"/>
      <c r="Y155" s="1"/>
    </row>
    <row r="156" spans="1:25" ht="371.25" customHeight="1">
      <c r="A156" s="18"/>
      <c r="B156" s="109" t="s">
        <v>411</v>
      </c>
      <c r="C156" s="96" t="s">
        <v>1063</v>
      </c>
      <c r="D156" s="99">
        <v>1536</v>
      </c>
      <c r="E156" s="21"/>
      <c r="F156" s="21"/>
      <c r="G156" s="21"/>
      <c r="H156" s="21" t="s">
        <v>1082</v>
      </c>
      <c r="I156" s="21" t="s">
        <v>1083</v>
      </c>
      <c r="J156" s="21"/>
      <c r="K156" s="26" t="s">
        <v>874</v>
      </c>
      <c r="L156" s="26" t="s">
        <v>875</v>
      </c>
      <c r="M156" s="15"/>
      <c r="N156" s="15"/>
      <c r="O156" s="15"/>
      <c r="P156" s="15">
        <v>1565.1</v>
      </c>
      <c r="Q156" s="15">
        <v>1640.2</v>
      </c>
      <c r="R156" s="15">
        <v>1710.8</v>
      </c>
      <c r="S156" s="33"/>
      <c r="T156" s="1"/>
      <c r="U156" s="1"/>
      <c r="V156" s="1"/>
      <c r="W156" s="1"/>
      <c r="X156" s="1"/>
      <c r="Y156" s="1"/>
    </row>
    <row r="157" spans="1:25" ht="39" customHeight="1">
      <c r="A157" s="18"/>
      <c r="B157" s="109" t="s">
        <v>412</v>
      </c>
      <c r="C157" s="96" t="s">
        <v>802</v>
      </c>
      <c r="D157" s="99">
        <v>1537</v>
      </c>
      <c r="E157" s="21"/>
      <c r="F157" s="21"/>
      <c r="G157" s="21"/>
      <c r="H157" s="21"/>
      <c r="I157" s="31"/>
      <c r="J157" s="21"/>
      <c r="K157" s="26"/>
      <c r="L157" s="26"/>
      <c r="M157" s="15"/>
      <c r="N157" s="15"/>
      <c r="O157" s="15"/>
      <c r="P157" s="15"/>
      <c r="Q157" s="15"/>
      <c r="R157" s="15"/>
      <c r="S157" s="33"/>
      <c r="T157" s="1"/>
      <c r="U157" s="1"/>
      <c r="V157" s="1"/>
      <c r="W157" s="1"/>
      <c r="X157" s="1"/>
      <c r="Y157" s="1"/>
    </row>
    <row r="158" spans="1:25" ht="58.5" customHeight="1">
      <c r="A158" s="18"/>
      <c r="B158" s="109" t="s">
        <v>413</v>
      </c>
      <c r="C158" s="96" t="s">
        <v>803</v>
      </c>
      <c r="D158" s="99">
        <v>1538</v>
      </c>
      <c r="E158" s="21"/>
      <c r="F158" s="21"/>
      <c r="G158" s="21"/>
      <c r="H158" s="21"/>
      <c r="I158" s="31"/>
      <c r="J158" s="21"/>
      <c r="K158" s="26"/>
      <c r="L158" s="26"/>
      <c r="M158" s="15"/>
      <c r="N158" s="15"/>
      <c r="O158" s="15"/>
      <c r="P158" s="15"/>
      <c r="Q158" s="15"/>
      <c r="R158" s="15"/>
      <c r="S158" s="33"/>
      <c r="T158" s="1"/>
      <c r="U158" s="1"/>
      <c r="V158" s="1"/>
      <c r="W158" s="1"/>
      <c r="X158" s="1"/>
      <c r="Y158" s="1"/>
    </row>
    <row r="159" spans="1:25" ht="27" customHeight="1">
      <c r="A159" s="18"/>
      <c r="B159" s="109" t="s">
        <v>414</v>
      </c>
      <c r="C159" s="96" t="s">
        <v>804</v>
      </c>
      <c r="D159" s="99">
        <v>1539</v>
      </c>
      <c r="E159" s="21"/>
      <c r="F159" s="21"/>
      <c r="G159" s="21"/>
      <c r="H159" s="21"/>
      <c r="I159" s="31"/>
      <c r="J159" s="21"/>
      <c r="K159" s="26"/>
      <c r="L159" s="26"/>
      <c r="M159" s="15"/>
      <c r="N159" s="15"/>
      <c r="O159" s="15"/>
      <c r="P159" s="15"/>
      <c r="Q159" s="15"/>
      <c r="R159" s="15"/>
      <c r="S159" s="33"/>
      <c r="T159" s="1"/>
      <c r="U159" s="1"/>
      <c r="V159" s="1"/>
      <c r="W159" s="1"/>
      <c r="X159" s="1"/>
      <c r="Y159" s="1"/>
    </row>
    <row r="160" spans="1:25" ht="256.5" customHeight="1">
      <c r="A160" s="18"/>
      <c r="B160" s="109" t="s">
        <v>415</v>
      </c>
      <c r="C160" s="96" t="s">
        <v>805</v>
      </c>
      <c r="D160" s="99">
        <v>1540</v>
      </c>
      <c r="E160" s="21"/>
      <c r="F160" s="21"/>
      <c r="G160" s="21"/>
      <c r="H160" s="21" t="s">
        <v>944</v>
      </c>
      <c r="I160" s="31"/>
      <c r="J160" s="24">
        <v>42319</v>
      </c>
      <c r="K160" s="26" t="s">
        <v>870</v>
      </c>
      <c r="L160" s="26" t="s">
        <v>871</v>
      </c>
      <c r="M160" s="15">
        <v>1200</v>
      </c>
      <c r="N160" s="15">
        <v>527</v>
      </c>
      <c r="O160" s="15">
        <v>450</v>
      </c>
      <c r="P160" s="15"/>
      <c r="Q160" s="15"/>
      <c r="R160" s="15"/>
      <c r="S160" s="33"/>
      <c r="T160" s="1"/>
      <c r="U160" s="1"/>
      <c r="V160" s="1"/>
      <c r="W160" s="1"/>
      <c r="X160" s="1"/>
      <c r="Y160" s="1"/>
    </row>
    <row r="161" spans="1:25" ht="59.25" customHeight="1">
      <c r="A161" s="18"/>
      <c r="B161" s="109" t="s">
        <v>416</v>
      </c>
      <c r="C161" s="96" t="s">
        <v>806</v>
      </c>
      <c r="D161" s="99">
        <v>1541</v>
      </c>
      <c r="E161" s="21"/>
      <c r="F161" s="21"/>
      <c r="G161" s="21"/>
      <c r="H161" s="21"/>
      <c r="I161" s="31"/>
      <c r="J161" s="21"/>
      <c r="K161" s="26"/>
      <c r="L161" s="26"/>
      <c r="M161" s="15"/>
      <c r="N161" s="15"/>
      <c r="O161" s="15"/>
      <c r="P161" s="15"/>
      <c r="Q161" s="15"/>
      <c r="R161" s="15"/>
      <c r="S161" s="33"/>
      <c r="T161" s="1"/>
      <c r="U161" s="1"/>
      <c r="V161" s="1"/>
      <c r="W161" s="1"/>
      <c r="X161" s="1"/>
      <c r="Y161" s="1"/>
    </row>
    <row r="162" spans="1:25" ht="45" customHeight="1">
      <c r="A162" s="18"/>
      <c r="B162" s="109" t="s">
        <v>417</v>
      </c>
      <c r="C162" s="96" t="s">
        <v>807</v>
      </c>
      <c r="D162" s="99">
        <v>1542</v>
      </c>
      <c r="E162" s="23"/>
      <c r="F162" s="21"/>
      <c r="G162" s="21"/>
      <c r="H162" s="21"/>
      <c r="I162" s="31"/>
      <c r="J162" s="21"/>
      <c r="K162" s="26"/>
      <c r="L162" s="26"/>
      <c r="M162" s="15"/>
      <c r="N162" s="15"/>
      <c r="O162" s="15"/>
      <c r="P162" s="15"/>
      <c r="Q162" s="15"/>
      <c r="R162" s="15"/>
      <c r="S162" s="33"/>
      <c r="T162" s="1"/>
      <c r="U162" s="1"/>
      <c r="V162" s="1"/>
      <c r="W162" s="1"/>
      <c r="X162" s="1"/>
      <c r="Y162" s="1"/>
    </row>
    <row r="163" spans="1:25" ht="272.25" customHeight="1">
      <c r="A163" s="18"/>
      <c r="B163" s="109" t="s">
        <v>418</v>
      </c>
      <c r="C163" s="96" t="s">
        <v>808</v>
      </c>
      <c r="D163" s="99">
        <v>1543</v>
      </c>
      <c r="E163" s="21"/>
      <c r="F163" s="21"/>
      <c r="G163" s="21"/>
      <c r="H163" s="21" t="s">
        <v>944</v>
      </c>
      <c r="I163" s="21"/>
      <c r="J163" s="24">
        <v>38667</v>
      </c>
      <c r="K163" s="26" t="s">
        <v>870</v>
      </c>
      <c r="L163" s="26" t="s">
        <v>871</v>
      </c>
      <c r="M163" s="15">
        <v>308</v>
      </c>
      <c r="N163" s="15">
        <v>308</v>
      </c>
      <c r="O163" s="15">
        <v>143.5</v>
      </c>
      <c r="P163" s="15"/>
      <c r="Q163" s="15"/>
      <c r="R163" s="15"/>
      <c r="S163" s="33"/>
      <c r="T163" s="1"/>
      <c r="U163" s="1"/>
      <c r="V163" s="1"/>
      <c r="W163" s="1"/>
      <c r="X163" s="1"/>
      <c r="Y163" s="1"/>
    </row>
    <row r="164" spans="1:25" ht="27" customHeight="1">
      <c r="A164" s="18"/>
      <c r="B164" s="109" t="s">
        <v>419</v>
      </c>
      <c r="C164" s="96" t="s">
        <v>809</v>
      </c>
      <c r="D164" s="99">
        <v>1544</v>
      </c>
      <c r="E164" s="21"/>
      <c r="F164" s="21"/>
      <c r="G164" s="21"/>
      <c r="H164" s="21"/>
      <c r="I164" s="31"/>
      <c r="J164" s="21"/>
      <c r="K164" s="26"/>
      <c r="L164" s="26"/>
      <c r="M164" s="15"/>
      <c r="N164" s="15"/>
      <c r="O164" s="15"/>
      <c r="P164" s="15"/>
      <c r="Q164" s="15"/>
      <c r="R164" s="15"/>
      <c r="S164" s="33"/>
      <c r="T164" s="1"/>
      <c r="U164" s="1"/>
      <c r="V164" s="1"/>
      <c r="W164" s="1"/>
      <c r="X164" s="1"/>
      <c r="Y164" s="1"/>
    </row>
    <row r="165" spans="1:25" ht="51.75" customHeight="1">
      <c r="A165" s="18"/>
      <c r="B165" s="109" t="s">
        <v>420</v>
      </c>
      <c r="C165" s="96" t="s">
        <v>810</v>
      </c>
      <c r="D165" s="99">
        <v>1545</v>
      </c>
      <c r="E165" s="21"/>
      <c r="F165" s="21"/>
      <c r="G165" s="24"/>
      <c r="H165" s="21"/>
      <c r="I165" s="21"/>
      <c r="J165" s="21"/>
      <c r="K165" s="26"/>
      <c r="L165" s="26"/>
      <c r="M165" s="15"/>
      <c r="N165" s="15"/>
      <c r="O165" s="15"/>
      <c r="P165" s="15"/>
      <c r="Q165" s="15"/>
      <c r="R165" s="15"/>
      <c r="S165" s="33"/>
      <c r="T165" s="1"/>
      <c r="U165" s="1"/>
      <c r="V165" s="1"/>
      <c r="W165" s="1"/>
      <c r="X165" s="1"/>
      <c r="Y165" s="1"/>
    </row>
    <row r="166" spans="1:25" ht="258" customHeight="1">
      <c r="A166" s="18"/>
      <c r="B166" s="109" t="s">
        <v>421</v>
      </c>
      <c r="C166" s="96" t="s">
        <v>811</v>
      </c>
      <c r="D166" s="99">
        <v>1546</v>
      </c>
      <c r="E166" s="21" t="s">
        <v>957</v>
      </c>
      <c r="F166" s="21"/>
      <c r="G166" s="24"/>
      <c r="H166" s="21"/>
      <c r="I166" s="21"/>
      <c r="J166" s="21"/>
      <c r="K166" s="26" t="s">
        <v>874</v>
      </c>
      <c r="L166" s="26" t="s">
        <v>875</v>
      </c>
      <c r="M166" s="15">
        <v>1396.2</v>
      </c>
      <c r="N166" s="15">
        <v>1396.2</v>
      </c>
      <c r="O166" s="15">
        <v>720.6</v>
      </c>
      <c r="P166" s="15"/>
      <c r="Q166" s="15"/>
      <c r="R166" s="15"/>
      <c r="S166" s="33"/>
      <c r="T166" s="1"/>
      <c r="U166" s="1"/>
      <c r="V166" s="1"/>
      <c r="W166" s="1"/>
      <c r="X166" s="1"/>
      <c r="Y166" s="1"/>
    </row>
    <row r="167" spans="1:25" ht="358.5" customHeight="1">
      <c r="A167" s="18"/>
      <c r="B167" s="109" t="s">
        <v>422</v>
      </c>
      <c r="C167" s="96" t="s">
        <v>812</v>
      </c>
      <c r="D167" s="99">
        <v>1547</v>
      </c>
      <c r="E167" s="21"/>
      <c r="F167" s="21"/>
      <c r="G167" s="21"/>
      <c r="H167" s="21" t="s">
        <v>958</v>
      </c>
      <c r="I167" s="31"/>
      <c r="J167" s="24">
        <v>40394</v>
      </c>
      <c r="K167" s="26" t="s">
        <v>869</v>
      </c>
      <c r="L167" s="26" t="s">
        <v>871</v>
      </c>
      <c r="M167" s="15">
        <v>1.7</v>
      </c>
      <c r="N167" s="15">
        <v>1.7</v>
      </c>
      <c r="O167" s="15">
        <v>2.4</v>
      </c>
      <c r="P167" s="15"/>
      <c r="Q167" s="15"/>
      <c r="R167" s="15"/>
      <c r="S167" s="33"/>
      <c r="T167" s="1"/>
      <c r="U167" s="1"/>
      <c r="V167" s="1"/>
      <c r="W167" s="1"/>
      <c r="X167" s="1"/>
      <c r="Y167" s="1"/>
    </row>
    <row r="168" spans="1:25" ht="267.75" customHeight="1">
      <c r="A168" s="18"/>
      <c r="B168" s="109" t="s">
        <v>423</v>
      </c>
      <c r="C168" s="96" t="s">
        <v>813</v>
      </c>
      <c r="D168" s="99">
        <v>1548</v>
      </c>
      <c r="E168" s="21"/>
      <c r="F168" s="21"/>
      <c r="G168" s="21"/>
      <c r="H168" s="21" t="s">
        <v>951</v>
      </c>
      <c r="I168" s="31"/>
      <c r="J168" s="24">
        <v>38667</v>
      </c>
      <c r="K168" s="26" t="s">
        <v>870</v>
      </c>
      <c r="L168" s="26" t="s">
        <v>871</v>
      </c>
      <c r="M168" s="15">
        <v>8385.3</v>
      </c>
      <c r="N168" s="15">
        <v>8385.3</v>
      </c>
      <c r="O168" s="15">
        <v>6667</v>
      </c>
      <c r="P168" s="15"/>
      <c r="Q168" s="15"/>
      <c r="R168" s="15"/>
      <c r="S168" s="33"/>
      <c r="T168" s="1"/>
      <c r="U168" s="1"/>
      <c r="V168" s="1"/>
      <c r="W168" s="1"/>
      <c r="X168" s="1"/>
      <c r="Y168" s="1"/>
    </row>
    <row r="169" spans="1:25" ht="54" customHeight="1">
      <c r="A169" s="18"/>
      <c r="B169" s="109" t="s">
        <v>424</v>
      </c>
      <c r="C169" s="96" t="s">
        <v>814</v>
      </c>
      <c r="D169" s="99">
        <v>1549</v>
      </c>
      <c r="E169" s="21"/>
      <c r="F169" s="21"/>
      <c r="G169" s="21"/>
      <c r="H169" s="21"/>
      <c r="I169" s="21"/>
      <c r="J169" s="21"/>
      <c r="K169" s="26"/>
      <c r="L169" s="26"/>
      <c r="M169" s="15"/>
      <c r="N169" s="15"/>
      <c r="O169" s="15"/>
      <c r="P169" s="15"/>
      <c r="Q169" s="15"/>
      <c r="R169" s="15"/>
      <c r="S169" s="33"/>
      <c r="T169" s="1"/>
      <c r="U169" s="1"/>
      <c r="V169" s="1"/>
      <c r="W169" s="1"/>
      <c r="X169" s="1"/>
      <c r="Y169" s="1"/>
    </row>
    <row r="170" spans="1:25" ht="265.5" customHeight="1">
      <c r="A170" s="18"/>
      <c r="B170" s="109" t="s">
        <v>425</v>
      </c>
      <c r="C170" s="96" t="s">
        <v>815</v>
      </c>
      <c r="D170" s="99">
        <v>1550</v>
      </c>
      <c r="E170" s="21"/>
      <c r="F170" s="21"/>
      <c r="G170" s="24"/>
      <c r="H170" s="21" t="s">
        <v>951</v>
      </c>
      <c r="I170" s="21"/>
      <c r="J170" s="24">
        <v>38667</v>
      </c>
      <c r="K170" s="26" t="s">
        <v>870</v>
      </c>
      <c r="L170" s="26" t="s">
        <v>871</v>
      </c>
      <c r="M170" s="15">
        <v>2140.6</v>
      </c>
      <c r="N170" s="15">
        <v>2140.6</v>
      </c>
      <c r="O170" s="15">
        <v>2820</v>
      </c>
      <c r="P170" s="15"/>
      <c r="Q170" s="15"/>
      <c r="R170" s="15"/>
      <c r="S170" s="33"/>
      <c r="T170" s="1"/>
      <c r="U170" s="1"/>
      <c r="V170" s="1"/>
      <c r="W170" s="1"/>
      <c r="X170" s="1"/>
      <c r="Y170" s="1"/>
    </row>
    <row r="171" spans="1:25" ht="399.75" customHeight="1">
      <c r="A171" s="18"/>
      <c r="B171" s="109" t="s">
        <v>426</v>
      </c>
      <c r="C171" s="96" t="s">
        <v>1053</v>
      </c>
      <c r="D171" s="99">
        <v>1551</v>
      </c>
      <c r="E171" s="21"/>
      <c r="F171" s="21"/>
      <c r="G171" s="21"/>
      <c r="H171" s="21" t="s">
        <v>1054</v>
      </c>
      <c r="I171" s="21"/>
      <c r="J171" s="24">
        <v>42370</v>
      </c>
      <c r="K171" s="26" t="s">
        <v>869</v>
      </c>
      <c r="L171" s="26" t="s">
        <v>876</v>
      </c>
      <c r="M171" s="15"/>
      <c r="N171" s="15"/>
      <c r="O171" s="15">
        <v>478.7</v>
      </c>
      <c r="P171" s="15"/>
      <c r="Q171" s="15"/>
      <c r="R171" s="15"/>
      <c r="S171" s="33"/>
      <c r="T171" s="1"/>
      <c r="U171" s="1"/>
      <c r="V171" s="1"/>
      <c r="W171" s="1"/>
      <c r="X171" s="1"/>
      <c r="Y171" s="1"/>
    </row>
    <row r="172" spans="1:25" ht="27.75" customHeight="1">
      <c r="A172" s="18"/>
      <c r="B172" s="109" t="s">
        <v>427</v>
      </c>
      <c r="C172" s="96" t="s">
        <v>163</v>
      </c>
      <c r="D172" s="99">
        <v>1552</v>
      </c>
      <c r="E172" s="21"/>
      <c r="F172" s="21"/>
      <c r="G172" s="24"/>
      <c r="H172" s="21"/>
      <c r="I172" s="31"/>
      <c r="J172" s="21"/>
      <c r="K172" s="26"/>
      <c r="L172" s="26"/>
      <c r="M172" s="15"/>
      <c r="N172" s="15"/>
      <c r="O172" s="15"/>
      <c r="P172" s="15"/>
      <c r="Q172" s="15"/>
      <c r="R172" s="15"/>
      <c r="S172" s="33"/>
      <c r="T172" s="1"/>
      <c r="U172" s="1"/>
      <c r="V172" s="1"/>
      <c r="W172" s="1"/>
      <c r="X172" s="1"/>
      <c r="Y172" s="1"/>
    </row>
    <row r="173" spans="1:25" ht="19.5" customHeight="1">
      <c r="A173" s="18"/>
      <c r="B173" s="109" t="s">
        <v>737</v>
      </c>
      <c r="C173" s="96"/>
      <c r="D173" s="99">
        <v>1602</v>
      </c>
      <c r="E173" s="17"/>
      <c r="F173" s="17"/>
      <c r="G173" s="17"/>
      <c r="H173" s="17"/>
      <c r="I173" s="17"/>
      <c r="J173" s="17"/>
      <c r="K173" s="35"/>
      <c r="L173" s="35"/>
      <c r="M173" s="15"/>
      <c r="N173" s="15"/>
      <c r="O173" s="14"/>
      <c r="P173" s="14"/>
      <c r="Q173" s="14"/>
      <c r="R173" s="14"/>
      <c r="S173" s="18"/>
      <c r="T173" s="1"/>
      <c r="U173" s="1"/>
      <c r="V173" s="1"/>
      <c r="W173" s="1"/>
      <c r="X173" s="1"/>
      <c r="Y173" s="1"/>
    </row>
    <row r="174" spans="1:25" ht="66" customHeight="1">
      <c r="A174" s="18"/>
      <c r="B174" s="108" t="s">
        <v>428</v>
      </c>
      <c r="C174" s="97" t="s">
        <v>164</v>
      </c>
      <c r="D174" s="98">
        <v>1700</v>
      </c>
      <c r="E174" s="13" t="s">
        <v>733</v>
      </c>
      <c r="F174" s="13" t="s">
        <v>733</v>
      </c>
      <c r="G174" s="13" t="s">
        <v>733</v>
      </c>
      <c r="H174" s="13" t="s">
        <v>733</v>
      </c>
      <c r="I174" s="13" t="s">
        <v>733</v>
      </c>
      <c r="J174" s="13" t="s">
        <v>733</v>
      </c>
      <c r="K174" s="35" t="s">
        <v>733</v>
      </c>
      <c r="L174" s="35" t="s">
        <v>733</v>
      </c>
      <c r="M174" s="14">
        <f aca="true" t="shared" si="4" ref="M174:R174">SUM(M175+M177+M181)</f>
        <v>42581.9</v>
      </c>
      <c r="N174" s="14">
        <f t="shared" si="4"/>
        <v>41941.4</v>
      </c>
      <c r="O174" s="14">
        <f t="shared" si="4"/>
        <v>40023.2</v>
      </c>
      <c r="P174" s="14">
        <f t="shared" si="4"/>
        <v>31591.699999999997</v>
      </c>
      <c r="Q174" s="14">
        <f t="shared" si="4"/>
        <v>31728.9</v>
      </c>
      <c r="R174" s="14">
        <f t="shared" si="4"/>
        <v>31857.4</v>
      </c>
      <c r="S174" s="18"/>
      <c r="T174" s="1"/>
      <c r="U174" s="1"/>
      <c r="V174" s="1"/>
      <c r="W174" s="1"/>
      <c r="X174" s="1"/>
      <c r="Y174" s="1"/>
    </row>
    <row r="175" spans="1:25" ht="157.5" customHeight="1">
      <c r="A175" s="18"/>
      <c r="B175" s="109" t="s">
        <v>429</v>
      </c>
      <c r="C175" s="96" t="s">
        <v>165</v>
      </c>
      <c r="D175" s="99">
        <v>1701</v>
      </c>
      <c r="E175" s="21" t="s">
        <v>906</v>
      </c>
      <c r="F175" s="21" t="s">
        <v>922</v>
      </c>
      <c r="G175" s="21" t="s">
        <v>923</v>
      </c>
      <c r="H175" s="13"/>
      <c r="I175" s="13"/>
      <c r="J175" s="13"/>
      <c r="K175" s="35" t="s">
        <v>880</v>
      </c>
      <c r="L175" s="35" t="s">
        <v>869</v>
      </c>
      <c r="M175" s="15">
        <v>24359.2</v>
      </c>
      <c r="N175" s="15">
        <v>23826.4</v>
      </c>
      <c r="O175" s="15">
        <v>24418.8</v>
      </c>
      <c r="P175" s="15">
        <v>24418.8</v>
      </c>
      <c r="Q175" s="15">
        <v>24418.8</v>
      </c>
      <c r="R175" s="15">
        <v>24418.8</v>
      </c>
      <c r="S175" s="18"/>
      <c r="T175" s="1"/>
      <c r="U175" s="1"/>
      <c r="V175" s="1"/>
      <c r="W175" s="1"/>
      <c r="X175" s="1"/>
      <c r="Y175" s="1"/>
    </row>
    <row r="176" spans="1:25" ht="25.5">
      <c r="A176" s="18"/>
      <c r="B176" s="109" t="s">
        <v>430</v>
      </c>
      <c r="C176" s="96" t="s">
        <v>166</v>
      </c>
      <c r="D176" s="99">
        <v>1702</v>
      </c>
      <c r="E176" s="21"/>
      <c r="F176" s="21"/>
      <c r="G176" s="21"/>
      <c r="H176" s="13"/>
      <c r="I176" s="13"/>
      <c r="J176" s="13"/>
      <c r="K176" s="35"/>
      <c r="L176" s="35"/>
      <c r="M176" s="15"/>
      <c r="N176" s="15"/>
      <c r="O176" s="15"/>
      <c r="P176" s="15"/>
      <c r="Q176" s="15"/>
      <c r="R176" s="15"/>
      <c r="S176" s="18"/>
      <c r="T176" s="1"/>
      <c r="U176" s="1"/>
      <c r="V176" s="1"/>
      <c r="W176" s="1"/>
      <c r="X176" s="1"/>
      <c r="Y176" s="1"/>
    </row>
    <row r="177" spans="1:25" ht="91.5" customHeight="1">
      <c r="A177" s="18"/>
      <c r="B177" s="109" t="s">
        <v>431</v>
      </c>
      <c r="C177" s="96" t="s">
        <v>167</v>
      </c>
      <c r="D177" s="99">
        <v>1703</v>
      </c>
      <c r="E177" s="13" t="s">
        <v>733</v>
      </c>
      <c r="F177" s="13" t="s">
        <v>733</v>
      </c>
      <c r="G177" s="13" t="s">
        <v>733</v>
      </c>
      <c r="H177" s="13" t="s">
        <v>733</v>
      </c>
      <c r="I177" s="13" t="s">
        <v>733</v>
      </c>
      <c r="J177" s="13" t="s">
        <v>733</v>
      </c>
      <c r="K177" s="35" t="s">
        <v>733</v>
      </c>
      <c r="L177" s="35" t="s">
        <v>733</v>
      </c>
      <c r="M177" s="15">
        <f aca="true" t="shared" si="5" ref="M177:R177">SUM(M178)</f>
        <v>648.8</v>
      </c>
      <c r="N177" s="15">
        <f t="shared" si="5"/>
        <v>648.8</v>
      </c>
      <c r="O177" s="15">
        <f t="shared" si="5"/>
        <v>747</v>
      </c>
      <c r="P177" s="15">
        <f t="shared" si="5"/>
        <v>0</v>
      </c>
      <c r="Q177" s="15">
        <f t="shared" si="5"/>
        <v>0</v>
      </c>
      <c r="R177" s="15">
        <f t="shared" si="5"/>
        <v>0</v>
      </c>
      <c r="S177" s="18"/>
      <c r="T177" s="1"/>
      <c r="U177" s="1"/>
      <c r="V177" s="1"/>
      <c r="W177" s="1"/>
      <c r="X177" s="1"/>
      <c r="Y177" s="1"/>
    </row>
    <row r="178" spans="1:25" ht="88.5" customHeight="1">
      <c r="A178" s="18"/>
      <c r="B178" s="109" t="s">
        <v>738</v>
      </c>
      <c r="C178" s="102" t="s">
        <v>902</v>
      </c>
      <c r="D178" s="99">
        <v>1704</v>
      </c>
      <c r="E178" s="13" t="s">
        <v>959</v>
      </c>
      <c r="F178" s="13"/>
      <c r="G178" s="13"/>
      <c r="H178" s="13"/>
      <c r="I178" s="13"/>
      <c r="J178" s="13"/>
      <c r="K178" s="35" t="s">
        <v>873</v>
      </c>
      <c r="L178" s="35" t="s">
        <v>875</v>
      </c>
      <c r="M178" s="15">
        <v>648.8</v>
      </c>
      <c r="N178" s="15">
        <v>648.8</v>
      </c>
      <c r="O178" s="15">
        <v>747</v>
      </c>
      <c r="P178" s="15"/>
      <c r="Q178" s="15"/>
      <c r="R178" s="15"/>
      <c r="S178" s="18"/>
      <c r="T178" s="1"/>
      <c r="U178" s="1"/>
      <c r="V178" s="1"/>
      <c r="W178" s="1"/>
      <c r="X178" s="1"/>
      <c r="Y178" s="1"/>
    </row>
    <row r="179" spans="1:25" ht="12.75">
      <c r="A179" s="18"/>
      <c r="B179" s="109" t="s">
        <v>17</v>
      </c>
      <c r="C179" s="96" t="s">
        <v>17</v>
      </c>
      <c r="D179" s="99" t="s">
        <v>17</v>
      </c>
      <c r="E179" s="13"/>
      <c r="F179" s="13"/>
      <c r="G179" s="13"/>
      <c r="H179" s="21"/>
      <c r="I179" s="21"/>
      <c r="J179" s="24"/>
      <c r="K179" s="26"/>
      <c r="L179" s="26"/>
      <c r="M179" s="15"/>
      <c r="N179" s="15"/>
      <c r="O179" s="15"/>
      <c r="P179" s="15"/>
      <c r="Q179" s="15"/>
      <c r="R179" s="15"/>
      <c r="S179" s="18"/>
      <c r="T179" s="1"/>
      <c r="U179" s="1"/>
      <c r="V179" s="1"/>
      <c r="W179" s="1"/>
      <c r="X179" s="1"/>
      <c r="Y179" s="1"/>
    </row>
    <row r="180" spans="1:25" ht="12.75">
      <c r="A180" s="18"/>
      <c r="B180" s="109" t="s">
        <v>168</v>
      </c>
      <c r="C180" s="96" t="s">
        <v>17</v>
      </c>
      <c r="D180" s="99">
        <v>1799</v>
      </c>
      <c r="E180" s="13"/>
      <c r="F180" s="13"/>
      <c r="G180" s="13"/>
      <c r="H180" s="13"/>
      <c r="I180" s="13"/>
      <c r="J180" s="13"/>
      <c r="K180" s="35"/>
      <c r="L180" s="35"/>
      <c r="M180" s="15"/>
      <c r="N180" s="15"/>
      <c r="O180" s="15"/>
      <c r="P180" s="15"/>
      <c r="Q180" s="15"/>
      <c r="R180" s="15"/>
      <c r="S180" s="18"/>
      <c r="T180" s="1"/>
      <c r="U180" s="1"/>
      <c r="V180" s="1"/>
      <c r="W180" s="1"/>
      <c r="X180" s="1"/>
      <c r="Y180" s="1"/>
    </row>
    <row r="181" spans="1:25" ht="16.5" customHeight="1">
      <c r="A181" s="18"/>
      <c r="B181" s="109" t="s">
        <v>432</v>
      </c>
      <c r="C181" s="96" t="s">
        <v>169</v>
      </c>
      <c r="D181" s="99">
        <v>1800</v>
      </c>
      <c r="E181" s="13" t="s">
        <v>733</v>
      </c>
      <c r="F181" s="13" t="s">
        <v>733</v>
      </c>
      <c r="G181" s="13" t="s">
        <v>733</v>
      </c>
      <c r="H181" s="13" t="s">
        <v>733</v>
      </c>
      <c r="I181" s="13" t="s">
        <v>733</v>
      </c>
      <c r="J181" s="13" t="s">
        <v>733</v>
      </c>
      <c r="K181" s="13" t="s">
        <v>733</v>
      </c>
      <c r="L181" s="13" t="s">
        <v>733</v>
      </c>
      <c r="M181" s="15">
        <f aca="true" t="shared" si="6" ref="M181:R181">SUM(M182)</f>
        <v>17573.9</v>
      </c>
      <c r="N181" s="15">
        <f t="shared" si="6"/>
        <v>17466.2</v>
      </c>
      <c r="O181" s="15">
        <f t="shared" si="6"/>
        <v>14857.4</v>
      </c>
      <c r="P181" s="15">
        <f t="shared" si="6"/>
        <v>7172.9</v>
      </c>
      <c r="Q181" s="15">
        <f t="shared" si="6"/>
        <v>7310.1</v>
      </c>
      <c r="R181" s="15">
        <f t="shared" si="6"/>
        <v>7438.6</v>
      </c>
      <c r="S181" s="18"/>
      <c r="T181" s="1"/>
      <c r="U181" s="1"/>
      <c r="V181" s="1"/>
      <c r="W181" s="1"/>
      <c r="X181" s="1"/>
      <c r="Y181" s="1"/>
    </row>
    <row r="182" spans="1:25" ht="51.75" customHeight="1">
      <c r="A182" s="18"/>
      <c r="B182" s="109" t="s">
        <v>433</v>
      </c>
      <c r="C182" s="96" t="s">
        <v>170</v>
      </c>
      <c r="D182" s="99">
        <v>1801</v>
      </c>
      <c r="E182" s="13" t="s">
        <v>733</v>
      </c>
      <c r="F182" s="13" t="s">
        <v>733</v>
      </c>
      <c r="G182" s="13" t="s">
        <v>733</v>
      </c>
      <c r="H182" s="13" t="s">
        <v>733</v>
      </c>
      <c r="I182" s="13" t="s">
        <v>733</v>
      </c>
      <c r="J182" s="13" t="s">
        <v>733</v>
      </c>
      <c r="K182" s="13" t="s">
        <v>733</v>
      </c>
      <c r="L182" s="13" t="s">
        <v>733</v>
      </c>
      <c r="M182" s="15">
        <f aca="true" t="shared" si="7" ref="M182:R182">SUM(M183+M184+M185)</f>
        <v>17573.9</v>
      </c>
      <c r="N182" s="15">
        <f t="shared" si="7"/>
        <v>17466.2</v>
      </c>
      <c r="O182" s="15">
        <f t="shared" si="7"/>
        <v>14857.4</v>
      </c>
      <c r="P182" s="15">
        <f t="shared" si="7"/>
        <v>7172.9</v>
      </c>
      <c r="Q182" s="15">
        <f t="shared" si="7"/>
        <v>7310.1</v>
      </c>
      <c r="R182" s="15">
        <f t="shared" si="7"/>
        <v>7438.6</v>
      </c>
      <c r="S182" s="18"/>
      <c r="T182" s="1"/>
      <c r="U182" s="1"/>
      <c r="V182" s="1"/>
      <c r="W182" s="1"/>
      <c r="X182" s="1"/>
      <c r="Y182" s="1"/>
    </row>
    <row r="183" spans="1:25" ht="41.25" customHeight="1">
      <c r="A183" s="18"/>
      <c r="B183" s="109" t="s">
        <v>739</v>
      </c>
      <c r="C183" s="96" t="s">
        <v>898</v>
      </c>
      <c r="D183" s="99">
        <v>1802</v>
      </c>
      <c r="E183" s="13"/>
      <c r="F183" s="13"/>
      <c r="G183" s="13"/>
      <c r="H183" s="13"/>
      <c r="I183" s="13"/>
      <c r="J183" s="13"/>
      <c r="K183" s="13" t="s">
        <v>1055</v>
      </c>
      <c r="L183" s="13" t="s">
        <v>1056</v>
      </c>
      <c r="M183" s="15">
        <v>2170.7</v>
      </c>
      <c r="N183" s="15">
        <v>2170.7</v>
      </c>
      <c r="O183" s="15">
        <v>3999.5</v>
      </c>
      <c r="P183" s="15"/>
      <c r="Q183" s="15"/>
      <c r="R183" s="15"/>
      <c r="S183" s="18"/>
      <c r="T183" s="1"/>
      <c r="U183" s="1"/>
      <c r="V183" s="1"/>
      <c r="W183" s="1"/>
      <c r="X183" s="1"/>
      <c r="Y183" s="1"/>
    </row>
    <row r="184" spans="1:25" ht="25.5">
      <c r="A184" s="18"/>
      <c r="B184" s="109" t="s">
        <v>900</v>
      </c>
      <c r="C184" s="96" t="s">
        <v>899</v>
      </c>
      <c r="D184" s="99" t="s">
        <v>17</v>
      </c>
      <c r="E184" s="13"/>
      <c r="F184" s="13"/>
      <c r="G184" s="13"/>
      <c r="H184" s="13"/>
      <c r="I184" s="13"/>
      <c r="J184" s="22"/>
      <c r="K184" s="35" t="s">
        <v>880</v>
      </c>
      <c r="L184" s="35" t="s">
        <v>875</v>
      </c>
      <c r="M184" s="15">
        <v>14543.2</v>
      </c>
      <c r="N184" s="15">
        <v>14435.5</v>
      </c>
      <c r="O184" s="15">
        <v>8429.5</v>
      </c>
      <c r="P184" s="15">
        <v>7172.9</v>
      </c>
      <c r="Q184" s="15">
        <v>7310.1</v>
      </c>
      <c r="R184" s="15">
        <v>7438.6</v>
      </c>
      <c r="S184" s="18"/>
      <c r="T184" s="1"/>
      <c r="U184" s="1"/>
      <c r="V184" s="1"/>
      <c r="W184" s="1"/>
      <c r="X184" s="1"/>
      <c r="Y184" s="1"/>
    </row>
    <row r="185" spans="1:25" ht="78" customHeight="1">
      <c r="A185" s="18"/>
      <c r="B185" s="109" t="s">
        <v>901</v>
      </c>
      <c r="C185" s="96" t="s">
        <v>903</v>
      </c>
      <c r="D185" s="99">
        <v>1899</v>
      </c>
      <c r="E185" s="13"/>
      <c r="F185" s="13"/>
      <c r="G185" s="13"/>
      <c r="H185" s="13"/>
      <c r="I185" s="13"/>
      <c r="J185" s="13"/>
      <c r="K185" s="13" t="s">
        <v>1059</v>
      </c>
      <c r="L185" s="13" t="s">
        <v>1060</v>
      </c>
      <c r="M185" s="15">
        <v>860</v>
      </c>
      <c r="N185" s="15">
        <v>860</v>
      </c>
      <c r="O185" s="15">
        <v>2428.4</v>
      </c>
      <c r="P185" s="15"/>
      <c r="Q185" s="15"/>
      <c r="R185" s="15"/>
      <c r="S185" s="18"/>
      <c r="T185" s="1"/>
      <c r="U185" s="1"/>
      <c r="V185" s="1"/>
      <c r="W185" s="1"/>
      <c r="X185" s="1"/>
      <c r="Y185" s="1"/>
    </row>
    <row r="186" spans="1:25" ht="15" customHeight="1">
      <c r="A186" s="18"/>
      <c r="B186" s="109" t="s">
        <v>867</v>
      </c>
      <c r="C186" s="96" t="s">
        <v>17</v>
      </c>
      <c r="D186" s="99">
        <v>1900</v>
      </c>
      <c r="E186" s="13" t="s">
        <v>733</v>
      </c>
      <c r="F186" s="13" t="s">
        <v>733</v>
      </c>
      <c r="G186" s="13" t="s">
        <v>733</v>
      </c>
      <c r="H186" s="13" t="s">
        <v>733</v>
      </c>
      <c r="I186" s="13" t="s">
        <v>733</v>
      </c>
      <c r="J186" s="13" t="s">
        <v>733</v>
      </c>
      <c r="K186" s="13" t="s">
        <v>733</v>
      </c>
      <c r="L186" s="13" t="s">
        <v>733</v>
      </c>
      <c r="M186" s="15"/>
      <c r="N186" s="15"/>
      <c r="O186" s="15"/>
      <c r="P186" s="15"/>
      <c r="Q186" s="15"/>
      <c r="R186" s="15"/>
      <c r="S186" s="18"/>
      <c r="T186" s="1"/>
      <c r="U186" s="1"/>
      <c r="V186" s="1"/>
      <c r="W186" s="1"/>
      <c r="X186" s="1"/>
      <c r="Y186" s="1"/>
    </row>
    <row r="187" spans="1:25" ht="24.75" customHeight="1">
      <c r="A187" s="18"/>
      <c r="B187" s="109" t="s">
        <v>740</v>
      </c>
      <c r="C187" s="96" t="s">
        <v>171</v>
      </c>
      <c r="D187" s="99">
        <v>1901</v>
      </c>
      <c r="E187" s="13"/>
      <c r="F187" s="13"/>
      <c r="G187" s="13"/>
      <c r="H187" s="13"/>
      <c r="I187" s="13"/>
      <c r="J187" s="13"/>
      <c r="K187" s="13"/>
      <c r="L187" s="13"/>
      <c r="M187" s="15"/>
      <c r="N187" s="15"/>
      <c r="O187" s="15"/>
      <c r="P187" s="15"/>
      <c r="Q187" s="15"/>
      <c r="R187" s="15"/>
      <c r="S187" s="18"/>
      <c r="T187" s="1"/>
      <c r="U187" s="1"/>
      <c r="V187" s="1"/>
      <c r="W187" s="1"/>
      <c r="X187" s="1"/>
      <c r="Y187" s="1"/>
    </row>
    <row r="188" spans="1:25" ht="12.75">
      <c r="A188" s="18"/>
      <c r="B188" s="109" t="s">
        <v>741</v>
      </c>
      <c r="C188" s="96" t="s">
        <v>17</v>
      </c>
      <c r="D188" s="99">
        <v>1902</v>
      </c>
      <c r="E188" s="13"/>
      <c r="F188" s="13"/>
      <c r="G188" s="13"/>
      <c r="H188" s="13"/>
      <c r="I188" s="13"/>
      <c r="J188" s="13"/>
      <c r="K188" s="13"/>
      <c r="L188" s="13"/>
      <c r="M188" s="15"/>
      <c r="N188" s="15"/>
      <c r="O188" s="15"/>
      <c r="P188" s="15"/>
      <c r="Q188" s="15"/>
      <c r="R188" s="15"/>
      <c r="S188" s="18"/>
      <c r="T188" s="1"/>
      <c r="U188" s="1"/>
      <c r="V188" s="1"/>
      <c r="W188" s="1"/>
      <c r="X188" s="1"/>
      <c r="Y188" s="1"/>
    </row>
    <row r="189" spans="1:25" ht="12.75">
      <c r="A189" s="18"/>
      <c r="B189" s="109" t="s">
        <v>17</v>
      </c>
      <c r="C189" s="96" t="s">
        <v>17</v>
      </c>
      <c r="D189" s="99" t="s">
        <v>17</v>
      </c>
      <c r="E189" s="13"/>
      <c r="F189" s="13"/>
      <c r="G189" s="13"/>
      <c r="H189" s="13"/>
      <c r="I189" s="13"/>
      <c r="J189" s="13"/>
      <c r="K189" s="13"/>
      <c r="L189" s="13"/>
      <c r="M189" s="15"/>
      <c r="N189" s="15"/>
      <c r="O189" s="15"/>
      <c r="P189" s="15"/>
      <c r="Q189" s="15"/>
      <c r="R189" s="15"/>
      <c r="S189" s="18"/>
      <c r="T189" s="1"/>
      <c r="U189" s="1"/>
      <c r="V189" s="1"/>
      <c r="W189" s="1"/>
      <c r="X189" s="1"/>
      <c r="Y189" s="1"/>
    </row>
    <row r="190" spans="1:25" ht="15.75" customHeight="1">
      <c r="A190" s="18"/>
      <c r="B190" s="109" t="s">
        <v>172</v>
      </c>
      <c r="C190" s="96" t="s">
        <v>17</v>
      </c>
      <c r="D190" s="99">
        <v>1999</v>
      </c>
      <c r="E190" s="13"/>
      <c r="F190" s="13"/>
      <c r="G190" s="13"/>
      <c r="H190" s="13"/>
      <c r="I190" s="13"/>
      <c r="J190" s="13"/>
      <c r="K190" s="13"/>
      <c r="L190" s="13"/>
      <c r="M190" s="15"/>
      <c r="N190" s="15"/>
      <c r="O190" s="15"/>
      <c r="P190" s="15"/>
      <c r="Q190" s="15"/>
      <c r="R190" s="15"/>
      <c r="S190" s="18"/>
      <c r="T190" s="1"/>
      <c r="U190" s="1"/>
      <c r="V190" s="1"/>
      <c r="W190" s="1"/>
      <c r="X190" s="1"/>
      <c r="Y190" s="1"/>
    </row>
    <row r="191" spans="1:25" ht="36.75" customHeight="1">
      <c r="A191" s="18"/>
      <c r="B191" s="127" t="s">
        <v>434</v>
      </c>
      <c r="C191" s="97" t="s">
        <v>173</v>
      </c>
      <c r="D191" s="128">
        <v>2000</v>
      </c>
      <c r="E191" s="129" t="s">
        <v>733</v>
      </c>
      <c r="F191" s="129" t="s">
        <v>733</v>
      </c>
      <c r="G191" s="129" t="s">
        <v>733</v>
      </c>
      <c r="H191" s="129" t="s">
        <v>733</v>
      </c>
      <c r="I191" s="129" t="s">
        <v>733</v>
      </c>
      <c r="J191" s="129" t="s">
        <v>733</v>
      </c>
      <c r="K191" s="129" t="s">
        <v>733</v>
      </c>
      <c r="L191" s="129" t="s">
        <v>733</v>
      </c>
      <c r="M191" s="122"/>
      <c r="N191" s="122"/>
      <c r="O191" s="122"/>
      <c r="P191" s="122"/>
      <c r="Q191" s="122"/>
      <c r="R191" s="122"/>
      <c r="S191" s="18"/>
      <c r="T191" s="1"/>
      <c r="U191" s="1"/>
      <c r="V191" s="1"/>
      <c r="W191" s="1"/>
      <c r="X191" s="1"/>
      <c r="Y191" s="1"/>
    </row>
    <row r="192" spans="1:25" ht="12.75">
      <c r="A192" s="18"/>
      <c r="B192" s="127"/>
      <c r="C192" s="97" t="s">
        <v>97</v>
      </c>
      <c r="D192" s="128"/>
      <c r="E192" s="123"/>
      <c r="F192" s="123"/>
      <c r="G192" s="123"/>
      <c r="H192" s="123"/>
      <c r="I192" s="123"/>
      <c r="J192" s="123"/>
      <c r="K192" s="123"/>
      <c r="L192" s="123"/>
      <c r="M192" s="123"/>
      <c r="N192" s="123"/>
      <c r="O192" s="123"/>
      <c r="P192" s="123"/>
      <c r="Q192" s="123"/>
      <c r="R192" s="123"/>
      <c r="S192" s="18"/>
      <c r="T192" s="1"/>
      <c r="U192" s="1"/>
      <c r="V192" s="1"/>
      <c r="W192" s="1"/>
      <c r="X192" s="1"/>
      <c r="Y192" s="1"/>
    </row>
    <row r="193" spans="1:25" ht="47.25" customHeight="1">
      <c r="A193" s="18"/>
      <c r="B193" s="108" t="s">
        <v>435</v>
      </c>
      <c r="C193" s="97" t="s">
        <v>174</v>
      </c>
      <c r="D193" s="98">
        <v>2001</v>
      </c>
      <c r="E193" s="13" t="s">
        <v>733</v>
      </c>
      <c r="F193" s="13" t="s">
        <v>733</v>
      </c>
      <c r="G193" s="13" t="s">
        <v>733</v>
      </c>
      <c r="H193" s="13" t="s">
        <v>733</v>
      </c>
      <c r="I193" s="13" t="s">
        <v>733</v>
      </c>
      <c r="J193" s="13" t="s">
        <v>733</v>
      </c>
      <c r="K193" s="13" t="s">
        <v>733</v>
      </c>
      <c r="L193" s="13" t="s">
        <v>733</v>
      </c>
      <c r="M193" s="15"/>
      <c r="N193" s="15"/>
      <c r="O193" s="15"/>
      <c r="P193" s="15"/>
      <c r="Q193" s="15"/>
      <c r="R193" s="15"/>
      <c r="S193" s="18"/>
      <c r="T193" s="1"/>
      <c r="U193" s="1"/>
      <c r="V193" s="1"/>
      <c r="W193" s="1"/>
      <c r="X193" s="1"/>
      <c r="Y193" s="1"/>
    </row>
    <row r="194" spans="1:25" ht="51" customHeight="1">
      <c r="A194" s="18"/>
      <c r="B194" s="109" t="s">
        <v>436</v>
      </c>
      <c r="C194" s="96" t="s">
        <v>44</v>
      </c>
      <c r="D194" s="99">
        <v>2002</v>
      </c>
      <c r="E194" s="13"/>
      <c r="F194" s="13"/>
      <c r="G194" s="13"/>
      <c r="H194" s="21"/>
      <c r="I194" s="21"/>
      <c r="J194" s="21"/>
      <c r="K194" s="26"/>
      <c r="L194" s="26"/>
      <c r="M194" s="15"/>
      <c r="N194" s="15"/>
      <c r="O194" s="15"/>
      <c r="P194" s="15"/>
      <c r="Q194" s="15"/>
      <c r="R194" s="15"/>
      <c r="S194" s="18"/>
      <c r="T194" s="1"/>
      <c r="U194" s="1"/>
      <c r="V194" s="1"/>
      <c r="W194" s="1"/>
      <c r="X194" s="1"/>
      <c r="Y194" s="1"/>
    </row>
    <row r="195" spans="1:25" ht="25.5">
      <c r="A195" s="18"/>
      <c r="B195" s="109" t="s">
        <v>437</v>
      </c>
      <c r="C195" s="96" t="s">
        <v>45</v>
      </c>
      <c r="D195" s="99">
        <v>2003</v>
      </c>
      <c r="E195" s="13"/>
      <c r="F195" s="13"/>
      <c r="G195" s="13"/>
      <c r="H195" s="13"/>
      <c r="I195" s="13"/>
      <c r="J195" s="13"/>
      <c r="K195" s="35"/>
      <c r="L195" s="35"/>
      <c r="M195" s="15"/>
      <c r="N195" s="15"/>
      <c r="O195" s="15"/>
      <c r="P195" s="15"/>
      <c r="Q195" s="15"/>
      <c r="R195" s="15"/>
      <c r="S195" s="18"/>
      <c r="T195" s="1"/>
      <c r="U195" s="1"/>
      <c r="V195" s="1"/>
      <c r="W195" s="1"/>
      <c r="X195" s="1"/>
      <c r="Y195" s="1"/>
    </row>
    <row r="196" spans="1:25" ht="25.5">
      <c r="A196" s="18"/>
      <c r="B196" s="109" t="s">
        <v>438</v>
      </c>
      <c r="C196" s="96" t="s">
        <v>46</v>
      </c>
      <c r="D196" s="99">
        <v>2004</v>
      </c>
      <c r="E196" s="13"/>
      <c r="F196" s="13"/>
      <c r="G196" s="13"/>
      <c r="H196" s="13"/>
      <c r="I196" s="13"/>
      <c r="J196" s="13"/>
      <c r="K196" s="35"/>
      <c r="L196" s="35"/>
      <c r="M196" s="15"/>
      <c r="N196" s="15"/>
      <c r="O196" s="15"/>
      <c r="P196" s="15"/>
      <c r="Q196" s="15"/>
      <c r="R196" s="15"/>
      <c r="S196" s="18"/>
      <c r="T196" s="1"/>
      <c r="U196" s="1"/>
      <c r="V196" s="1"/>
      <c r="W196" s="1"/>
      <c r="X196" s="1"/>
      <c r="Y196" s="1"/>
    </row>
    <row r="197" spans="1:25" ht="50.25" customHeight="1">
      <c r="A197" s="18"/>
      <c r="B197" s="109" t="s">
        <v>439</v>
      </c>
      <c r="C197" s="96" t="s">
        <v>47</v>
      </c>
      <c r="D197" s="99">
        <v>2005</v>
      </c>
      <c r="E197" s="13"/>
      <c r="F197" s="13"/>
      <c r="G197" s="13"/>
      <c r="H197" s="13"/>
      <c r="I197" s="13"/>
      <c r="J197" s="13"/>
      <c r="K197" s="35"/>
      <c r="L197" s="35"/>
      <c r="M197" s="15"/>
      <c r="N197" s="15"/>
      <c r="O197" s="15"/>
      <c r="P197" s="15"/>
      <c r="Q197" s="15"/>
      <c r="R197" s="15"/>
      <c r="S197" s="18"/>
      <c r="T197" s="1"/>
      <c r="U197" s="1"/>
      <c r="V197" s="1"/>
      <c r="W197" s="1"/>
      <c r="X197" s="1"/>
      <c r="Y197" s="1"/>
    </row>
    <row r="198" spans="1:25" ht="106.5" customHeight="1">
      <c r="A198" s="18"/>
      <c r="B198" s="109" t="s">
        <v>440</v>
      </c>
      <c r="C198" s="96" t="s">
        <v>48</v>
      </c>
      <c r="D198" s="99">
        <v>2006</v>
      </c>
      <c r="E198" s="13"/>
      <c r="F198" s="13"/>
      <c r="G198" s="13"/>
      <c r="H198" s="13"/>
      <c r="I198" s="13"/>
      <c r="J198" s="13"/>
      <c r="K198" s="35"/>
      <c r="L198" s="35"/>
      <c r="M198" s="15"/>
      <c r="N198" s="15"/>
      <c r="O198" s="15"/>
      <c r="P198" s="15"/>
      <c r="Q198" s="15"/>
      <c r="R198" s="15"/>
      <c r="S198" s="18"/>
      <c r="T198" s="1"/>
      <c r="U198" s="1"/>
      <c r="V198" s="1"/>
      <c r="W198" s="1"/>
      <c r="X198" s="1"/>
      <c r="Y198" s="1"/>
    </row>
    <row r="199" spans="1:25" ht="78.75" customHeight="1">
      <c r="A199" s="18"/>
      <c r="B199" s="109" t="s">
        <v>441</v>
      </c>
      <c r="C199" s="96" t="s">
        <v>175</v>
      </c>
      <c r="D199" s="99">
        <v>2007</v>
      </c>
      <c r="E199" s="13"/>
      <c r="F199" s="13"/>
      <c r="G199" s="13"/>
      <c r="H199" s="13"/>
      <c r="I199" s="13"/>
      <c r="J199" s="13"/>
      <c r="K199" s="35"/>
      <c r="L199" s="35"/>
      <c r="M199" s="15"/>
      <c r="N199" s="15"/>
      <c r="O199" s="15"/>
      <c r="P199" s="15"/>
      <c r="Q199" s="15"/>
      <c r="R199" s="15"/>
      <c r="S199" s="18"/>
      <c r="T199" s="1"/>
      <c r="U199" s="1"/>
      <c r="V199" s="1"/>
      <c r="W199" s="1"/>
      <c r="X199" s="1"/>
      <c r="Y199" s="1"/>
    </row>
    <row r="200" spans="1:25" ht="34.5" customHeight="1">
      <c r="A200" s="18"/>
      <c r="B200" s="109" t="s">
        <v>442</v>
      </c>
      <c r="C200" s="96" t="s">
        <v>49</v>
      </c>
      <c r="D200" s="99">
        <v>2008</v>
      </c>
      <c r="E200" s="13"/>
      <c r="F200" s="13"/>
      <c r="G200" s="13"/>
      <c r="H200" s="13"/>
      <c r="I200" s="13"/>
      <c r="J200" s="13"/>
      <c r="K200" s="35"/>
      <c r="L200" s="35"/>
      <c r="M200" s="15"/>
      <c r="N200" s="15"/>
      <c r="O200" s="15"/>
      <c r="P200" s="15"/>
      <c r="Q200" s="15"/>
      <c r="R200" s="15"/>
      <c r="S200" s="18"/>
      <c r="T200" s="1"/>
      <c r="U200" s="1"/>
      <c r="V200" s="1"/>
      <c r="W200" s="1"/>
      <c r="X200" s="1"/>
      <c r="Y200" s="1"/>
    </row>
    <row r="201" spans="1:25" ht="39" customHeight="1">
      <c r="A201" s="18"/>
      <c r="B201" s="109" t="s">
        <v>443</v>
      </c>
      <c r="C201" s="96" t="s">
        <v>50</v>
      </c>
      <c r="D201" s="99">
        <v>2009</v>
      </c>
      <c r="E201" s="21"/>
      <c r="F201" s="21"/>
      <c r="G201" s="21"/>
      <c r="H201" s="21"/>
      <c r="I201" s="21"/>
      <c r="J201" s="21"/>
      <c r="K201" s="26"/>
      <c r="L201" s="26"/>
      <c r="M201" s="15"/>
      <c r="N201" s="15"/>
      <c r="O201" s="15"/>
      <c r="P201" s="15"/>
      <c r="Q201" s="15"/>
      <c r="R201" s="15"/>
      <c r="S201" s="18"/>
      <c r="T201" s="1"/>
      <c r="U201" s="1"/>
      <c r="V201" s="1"/>
      <c r="W201" s="1"/>
      <c r="X201" s="1"/>
      <c r="Y201" s="1"/>
    </row>
    <row r="202" spans="1:25" ht="78.75" customHeight="1">
      <c r="A202" s="18"/>
      <c r="B202" s="109" t="s">
        <v>444</v>
      </c>
      <c r="C202" s="96" t="s">
        <v>176</v>
      </c>
      <c r="D202" s="99">
        <v>2010</v>
      </c>
      <c r="E202" s="13"/>
      <c r="F202" s="13"/>
      <c r="G202" s="13"/>
      <c r="H202" s="13"/>
      <c r="I202" s="13"/>
      <c r="J202" s="13"/>
      <c r="K202" s="35"/>
      <c r="L202" s="35"/>
      <c r="M202" s="15"/>
      <c r="N202" s="15"/>
      <c r="O202" s="15"/>
      <c r="P202" s="15"/>
      <c r="Q202" s="15"/>
      <c r="R202" s="15"/>
      <c r="S202" s="18"/>
      <c r="T202" s="1"/>
      <c r="U202" s="1"/>
      <c r="V202" s="1"/>
      <c r="W202" s="1"/>
      <c r="X202" s="1"/>
      <c r="Y202" s="1"/>
    </row>
    <row r="203" spans="1:25" ht="27" customHeight="1">
      <c r="A203" s="18"/>
      <c r="B203" s="109" t="s">
        <v>445</v>
      </c>
      <c r="C203" s="96" t="s">
        <v>177</v>
      </c>
      <c r="D203" s="99">
        <v>2011</v>
      </c>
      <c r="E203" s="13"/>
      <c r="F203" s="13"/>
      <c r="G203" s="13"/>
      <c r="H203" s="13"/>
      <c r="I203" s="13"/>
      <c r="J203" s="13"/>
      <c r="K203" s="35"/>
      <c r="L203" s="35"/>
      <c r="M203" s="15"/>
      <c r="N203" s="15"/>
      <c r="O203" s="15"/>
      <c r="P203" s="15"/>
      <c r="Q203" s="15"/>
      <c r="R203" s="15"/>
      <c r="S203" s="18"/>
      <c r="T203" s="1"/>
      <c r="U203" s="1"/>
      <c r="V203" s="1"/>
      <c r="W203" s="1"/>
      <c r="X203" s="1"/>
      <c r="Y203" s="1"/>
    </row>
    <row r="204" spans="1:25" ht="27" customHeight="1">
      <c r="A204" s="18"/>
      <c r="B204" s="109" t="s">
        <v>446</v>
      </c>
      <c r="C204" s="96" t="s">
        <v>51</v>
      </c>
      <c r="D204" s="99">
        <v>2012</v>
      </c>
      <c r="E204" s="21"/>
      <c r="F204" s="21"/>
      <c r="G204" s="21"/>
      <c r="H204" s="21"/>
      <c r="I204" s="21"/>
      <c r="J204" s="21"/>
      <c r="K204" s="26"/>
      <c r="L204" s="26"/>
      <c r="M204" s="15"/>
      <c r="N204" s="15"/>
      <c r="O204" s="15"/>
      <c r="P204" s="15"/>
      <c r="Q204" s="15"/>
      <c r="R204" s="15"/>
      <c r="S204" s="18"/>
      <c r="T204" s="1"/>
      <c r="U204" s="1"/>
      <c r="V204" s="1"/>
      <c r="W204" s="1"/>
      <c r="X204" s="1"/>
      <c r="Y204" s="1"/>
    </row>
    <row r="205" spans="1:25" ht="48.75" customHeight="1">
      <c r="A205" s="18"/>
      <c r="B205" s="109" t="s">
        <v>447</v>
      </c>
      <c r="C205" s="96" t="s">
        <v>73</v>
      </c>
      <c r="D205" s="99">
        <v>2013</v>
      </c>
      <c r="E205" s="13"/>
      <c r="F205" s="13"/>
      <c r="G205" s="13"/>
      <c r="H205" s="13"/>
      <c r="I205" s="13"/>
      <c r="J205" s="13"/>
      <c r="K205" s="35"/>
      <c r="L205" s="35"/>
      <c r="M205" s="15"/>
      <c r="N205" s="15"/>
      <c r="O205" s="15"/>
      <c r="P205" s="15"/>
      <c r="Q205" s="15"/>
      <c r="R205" s="15"/>
      <c r="S205" s="18"/>
      <c r="T205" s="1"/>
      <c r="U205" s="1"/>
      <c r="V205" s="1"/>
      <c r="W205" s="1"/>
      <c r="X205" s="1"/>
      <c r="Y205" s="1"/>
    </row>
    <row r="206" spans="1:25" ht="49.5" customHeight="1">
      <c r="A206" s="18"/>
      <c r="B206" s="109" t="s">
        <v>448</v>
      </c>
      <c r="C206" s="96" t="s">
        <v>12</v>
      </c>
      <c r="D206" s="99">
        <v>2014</v>
      </c>
      <c r="E206" s="13"/>
      <c r="F206" s="13"/>
      <c r="G206" s="13"/>
      <c r="H206" s="13"/>
      <c r="I206" s="13"/>
      <c r="J206" s="13"/>
      <c r="K206" s="35"/>
      <c r="L206" s="35"/>
      <c r="M206" s="15"/>
      <c r="N206" s="15"/>
      <c r="O206" s="15"/>
      <c r="P206" s="15"/>
      <c r="Q206" s="15"/>
      <c r="R206" s="15"/>
      <c r="S206" s="18"/>
      <c r="T206" s="1"/>
      <c r="U206" s="1"/>
      <c r="V206" s="1"/>
      <c r="W206" s="1"/>
      <c r="X206" s="1"/>
      <c r="Y206" s="1"/>
    </row>
    <row r="207" spans="1:25" ht="25.5">
      <c r="A207" s="27"/>
      <c r="B207" s="109" t="s">
        <v>449</v>
      </c>
      <c r="C207" s="96" t="s">
        <v>52</v>
      </c>
      <c r="D207" s="99">
        <v>2015</v>
      </c>
      <c r="E207" s="21"/>
      <c r="F207" s="21"/>
      <c r="G207" s="21"/>
      <c r="H207" s="21"/>
      <c r="I207" s="21"/>
      <c r="J207" s="13"/>
      <c r="K207" s="35"/>
      <c r="L207" s="35"/>
      <c r="M207" s="15"/>
      <c r="N207" s="15"/>
      <c r="O207" s="15"/>
      <c r="P207" s="15"/>
      <c r="Q207" s="15"/>
      <c r="R207" s="15"/>
      <c r="S207" s="18"/>
      <c r="T207" s="1"/>
      <c r="U207" s="1"/>
      <c r="V207" s="1"/>
      <c r="W207" s="1"/>
      <c r="X207" s="1"/>
      <c r="Y207" s="1"/>
    </row>
    <row r="208" spans="1:25" ht="24.75" customHeight="1">
      <c r="A208" s="18"/>
      <c r="B208" s="109" t="s">
        <v>450</v>
      </c>
      <c r="C208" s="96" t="s">
        <v>53</v>
      </c>
      <c r="D208" s="99">
        <v>2016</v>
      </c>
      <c r="E208" s="13"/>
      <c r="F208" s="13"/>
      <c r="G208" s="13"/>
      <c r="H208" s="13"/>
      <c r="I208" s="13"/>
      <c r="J208" s="13"/>
      <c r="K208" s="35"/>
      <c r="L208" s="35"/>
      <c r="M208" s="15"/>
      <c r="N208" s="15"/>
      <c r="O208" s="15"/>
      <c r="P208" s="15"/>
      <c r="Q208" s="15"/>
      <c r="R208" s="15"/>
      <c r="S208" s="18"/>
      <c r="T208" s="1"/>
      <c r="U208" s="1"/>
      <c r="V208" s="1"/>
      <c r="W208" s="1"/>
      <c r="X208" s="1"/>
      <c r="Y208" s="1"/>
    </row>
    <row r="209" spans="1:25" ht="168" customHeight="1">
      <c r="A209" s="18"/>
      <c r="B209" s="109" t="s">
        <v>451</v>
      </c>
      <c r="C209" s="96" t="s">
        <v>54</v>
      </c>
      <c r="D209" s="99">
        <v>2017</v>
      </c>
      <c r="E209" s="13"/>
      <c r="F209" s="13"/>
      <c r="G209" s="13"/>
      <c r="H209" s="13"/>
      <c r="I209" s="13"/>
      <c r="J209" s="13"/>
      <c r="K209" s="35"/>
      <c r="L209" s="35"/>
      <c r="M209" s="15"/>
      <c r="N209" s="15"/>
      <c r="O209" s="15"/>
      <c r="P209" s="15"/>
      <c r="Q209" s="15"/>
      <c r="R209" s="15"/>
      <c r="S209" s="18"/>
      <c r="T209" s="1"/>
      <c r="U209" s="1"/>
      <c r="V209" s="1"/>
      <c r="W209" s="1"/>
      <c r="X209" s="1"/>
      <c r="Y209" s="1"/>
    </row>
    <row r="210" spans="1:25" ht="115.5" customHeight="1">
      <c r="A210" s="18"/>
      <c r="B210" s="109" t="s">
        <v>452</v>
      </c>
      <c r="C210" s="96" t="s">
        <v>55</v>
      </c>
      <c r="D210" s="99">
        <v>2018</v>
      </c>
      <c r="E210" s="13"/>
      <c r="F210" s="13"/>
      <c r="G210" s="13"/>
      <c r="H210" s="21"/>
      <c r="I210" s="21"/>
      <c r="J210" s="21"/>
      <c r="K210" s="26"/>
      <c r="L210" s="26"/>
      <c r="M210" s="15"/>
      <c r="N210" s="15"/>
      <c r="O210" s="15"/>
      <c r="P210" s="15"/>
      <c r="Q210" s="15"/>
      <c r="R210" s="15"/>
      <c r="S210" s="18"/>
      <c r="T210" s="1"/>
      <c r="U210" s="1"/>
      <c r="V210" s="1"/>
      <c r="W210" s="1"/>
      <c r="X210" s="1"/>
      <c r="Y210" s="1"/>
    </row>
    <row r="211" spans="1:25" ht="33" customHeight="1">
      <c r="A211" s="18"/>
      <c r="B211" s="109" t="s">
        <v>453</v>
      </c>
      <c r="C211" s="96" t="s">
        <v>56</v>
      </c>
      <c r="D211" s="99">
        <v>2019</v>
      </c>
      <c r="E211" s="13"/>
      <c r="F211" s="13"/>
      <c r="G211" s="13"/>
      <c r="H211" s="13"/>
      <c r="I211" s="13"/>
      <c r="J211" s="13"/>
      <c r="K211" s="35"/>
      <c r="L211" s="35"/>
      <c r="M211" s="15"/>
      <c r="N211" s="15"/>
      <c r="O211" s="15"/>
      <c r="P211" s="15"/>
      <c r="Q211" s="15"/>
      <c r="R211" s="15"/>
      <c r="S211" s="18"/>
      <c r="T211" s="1"/>
      <c r="U211" s="1"/>
      <c r="V211" s="1"/>
      <c r="W211" s="1"/>
      <c r="X211" s="1"/>
      <c r="Y211" s="1"/>
    </row>
    <row r="212" spans="1:25" ht="33.75" customHeight="1">
      <c r="A212" s="18"/>
      <c r="B212" s="109" t="s">
        <v>454</v>
      </c>
      <c r="C212" s="96" t="s">
        <v>57</v>
      </c>
      <c r="D212" s="99">
        <v>2020</v>
      </c>
      <c r="E212" s="13"/>
      <c r="F212" s="13"/>
      <c r="G212" s="13"/>
      <c r="H212" s="13"/>
      <c r="I212" s="13"/>
      <c r="J212" s="13"/>
      <c r="K212" s="35"/>
      <c r="L212" s="35"/>
      <c r="M212" s="15"/>
      <c r="N212" s="15"/>
      <c r="O212" s="15"/>
      <c r="P212" s="15"/>
      <c r="Q212" s="15"/>
      <c r="R212" s="15"/>
      <c r="S212" s="18"/>
      <c r="T212" s="1"/>
      <c r="U212" s="1"/>
      <c r="V212" s="1"/>
      <c r="W212" s="1"/>
      <c r="X212" s="1"/>
      <c r="Y212" s="1"/>
    </row>
    <row r="213" spans="1:25" ht="22.5" customHeight="1">
      <c r="A213" s="18"/>
      <c r="B213" s="109" t="s">
        <v>455</v>
      </c>
      <c r="C213" s="96" t="s">
        <v>58</v>
      </c>
      <c r="D213" s="99">
        <v>2021</v>
      </c>
      <c r="E213" s="13"/>
      <c r="F213" s="13"/>
      <c r="G213" s="13"/>
      <c r="H213" s="21"/>
      <c r="I213" s="21"/>
      <c r="J213" s="21"/>
      <c r="K213" s="26"/>
      <c r="L213" s="26"/>
      <c r="M213" s="15"/>
      <c r="N213" s="15"/>
      <c r="O213" s="15"/>
      <c r="P213" s="15"/>
      <c r="Q213" s="15"/>
      <c r="R213" s="15"/>
      <c r="S213" s="18"/>
      <c r="T213" s="1"/>
      <c r="U213" s="1"/>
      <c r="V213" s="1"/>
      <c r="W213" s="1"/>
      <c r="X213" s="1"/>
      <c r="Y213" s="1"/>
    </row>
    <row r="214" spans="1:25" ht="48.75" customHeight="1">
      <c r="A214" s="18"/>
      <c r="B214" s="109" t="s">
        <v>456</v>
      </c>
      <c r="C214" s="96" t="s">
        <v>59</v>
      </c>
      <c r="D214" s="99">
        <v>2022</v>
      </c>
      <c r="E214" s="35"/>
      <c r="F214" s="13"/>
      <c r="G214" s="35"/>
      <c r="H214" s="28"/>
      <c r="I214" s="13"/>
      <c r="J214" s="13"/>
      <c r="K214" s="35"/>
      <c r="L214" s="35"/>
      <c r="M214" s="15"/>
      <c r="N214" s="15"/>
      <c r="O214" s="15"/>
      <c r="P214" s="15"/>
      <c r="Q214" s="15"/>
      <c r="R214" s="15"/>
      <c r="S214" s="18"/>
      <c r="T214" s="1"/>
      <c r="U214" s="1"/>
      <c r="V214" s="1"/>
      <c r="W214" s="1"/>
      <c r="X214" s="1"/>
      <c r="Y214" s="1"/>
    </row>
    <row r="215" spans="1:25" ht="67.5" customHeight="1">
      <c r="A215" s="18"/>
      <c r="B215" s="109" t="s">
        <v>457</v>
      </c>
      <c r="C215" s="96" t="s">
        <v>60</v>
      </c>
      <c r="D215" s="99">
        <v>2023</v>
      </c>
      <c r="E215" s="35"/>
      <c r="F215" s="35"/>
      <c r="G215" s="35"/>
      <c r="H215" s="13"/>
      <c r="I215" s="13"/>
      <c r="J215" s="13"/>
      <c r="K215" s="35"/>
      <c r="L215" s="35"/>
      <c r="M215" s="15"/>
      <c r="N215" s="15"/>
      <c r="O215" s="15"/>
      <c r="P215" s="15"/>
      <c r="Q215" s="15"/>
      <c r="R215" s="15"/>
      <c r="S215" s="18"/>
      <c r="T215" s="1"/>
      <c r="U215" s="1"/>
      <c r="V215" s="1"/>
      <c r="W215" s="1"/>
      <c r="X215" s="1"/>
      <c r="Y215" s="1"/>
    </row>
    <row r="216" spans="1:25" ht="54" customHeight="1">
      <c r="A216" s="18"/>
      <c r="B216" s="109" t="s">
        <v>458</v>
      </c>
      <c r="C216" s="96" t="s">
        <v>178</v>
      </c>
      <c r="D216" s="99">
        <v>2024</v>
      </c>
      <c r="E216" s="35"/>
      <c r="F216" s="35"/>
      <c r="G216" s="35"/>
      <c r="H216" s="13"/>
      <c r="I216" s="13"/>
      <c r="J216" s="13"/>
      <c r="K216" s="35"/>
      <c r="L216" s="35"/>
      <c r="M216" s="15"/>
      <c r="N216" s="15"/>
      <c r="O216" s="15"/>
      <c r="P216" s="15"/>
      <c r="Q216" s="15"/>
      <c r="R216" s="15"/>
      <c r="S216" s="18"/>
      <c r="T216" s="1"/>
      <c r="U216" s="1"/>
      <c r="V216" s="1"/>
      <c r="W216" s="1"/>
      <c r="X216" s="1"/>
      <c r="Y216" s="1"/>
    </row>
    <row r="217" spans="1:25" ht="30.75" customHeight="1">
      <c r="A217" s="18"/>
      <c r="B217" s="109" t="s">
        <v>459</v>
      </c>
      <c r="C217" s="96" t="s">
        <v>61</v>
      </c>
      <c r="D217" s="99">
        <v>2025</v>
      </c>
      <c r="E217" s="35"/>
      <c r="F217" s="35"/>
      <c r="G217" s="35"/>
      <c r="H217" s="13"/>
      <c r="I217" s="13"/>
      <c r="J217" s="13"/>
      <c r="K217" s="35"/>
      <c r="L217" s="35"/>
      <c r="M217" s="15"/>
      <c r="N217" s="15"/>
      <c r="O217" s="15"/>
      <c r="P217" s="15"/>
      <c r="Q217" s="15"/>
      <c r="R217" s="15"/>
      <c r="S217" s="18"/>
      <c r="T217" s="1"/>
      <c r="U217" s="1"/>
      <c r="V217" s="1"/>
      <c r="W217" s="1"/>
      <c r="X217" s="1"/>
      <c r="Y217" s="1"/>
    </row>
    <row r="218" spans="1:25" ht="15.75" customHeight="1">
      <c r="A218" s="18"/>
      <c r="B218" s="109" t="s">
        <v>460</v>
      </c>
      <c r="C218" s="96" t="s">
        <v>62</v>
      </c>
      <c r="D218" s="99">
        <v>2026</v>
      </c>
      <c r="E218" s="13"/>
      <c r="F218" s="13"/>
      <c r="G218" s="13"/>
      <c r="H218" s="13"/>
      <c r="I218" s="13"/>
      <c r="J218" s="13"/>
      <c r="K218" s="35"/>
      <c r="L218" s="35"/>
      <c r="M218" s="15"/>
      <c r="N218" s="15"/>
      <c r="O218" s="15"/>
      <c r="P218" s="15"/>
      <c r="Q218" s="15"/>
      <c r="R218" s="15"/>
      <c r="S218" s="18"/>
      <c r="T218" s="1"/>
      <c r="U218" s="1"/>
      <c r="V218" s="1"/>
      <c r="W218" s="1"/>
      <c r="X218" s="1"/>
      <c r="Y218" s="1"/>
    </row>
    <row r="219" spans="1:25" ht="22.5" customHeight="1">
      <c r="A219" s="18"/>
      <c r="B219" s="109" t="s">
        <v>461</v>
      </c>
      <c r="C219" s="96" t="s">
        <v>9</v>
      </c>
      <c r="D219" s="99">
        <v>2027</v>
      </c>
      <c r="E219" s="35"/>
      <c r="F219" s="35"/>
      <c r="G219" s="35"/>
      <c r="H219" s="13"/>
      <c r="I219" s="13"/>
      <c r="J219" s="13"/>
      <c r="K219" s="35"/>
      <c r="L219" s="35"/>
      <c r="M219" s="15"/>
      <c r="N219" s="15"/>
      <c r="O219" s="15"/>
      <c r="P219" s="15"/>
      <c r="Q219" s="15"/>
      <c r="R219" s="15"/>
      <c r="S219" s="18"/>
      <c r="T219" s="1"/>
      <c r="U219" s="1"/>
      <c r="V219" s="1"/>
      <c r="W219" s="1"/>
      <c r="X219" s="1"/>
      <c r="Y219" s="1"/>
    </row>
    <row r="220" spans="1:25" ht="38.25" customHeight="1">
      <c r="A220" s="18"/>
      <c r="B220" s="109" t="s">
        <v>462</v>
      </c>
      <c r="C220" s="96" t="s">
        <v>87</v>
      </c>
      <c r="D220" s="99">
        <v>2028</v>
      </c>
      <c r="E220" s="13"/>
      <c r="F220" s="35"/>
      <c r="G220" s="35"/>
      <c r="H220" s="13"/>
      <c r="I220" s="13"/>
      <c r="J220" s="13"/>
      <c r="K220" s="35"/>
      <c r="L220" s="35"/>
      <c r="M220" s="15"/>
      <c r="N220" s="15"/>
      <c r="O220" s="15"/>
      <c r="P220" s="15"/>
      <c r="Q220" s="15"/>
      <c r="R220" s="15"/>
      <c r="S220" s="18"/>
      <c r="T220" s="1"/>
      <c r="U220" s="1"/>
      <c r="V220" s="1"/>
      <c r="W220" s="1"/>
      <c r="X220" s="1"/>
      <c r="Y220" s="1"/>
    </row>
    <row r="221" spans="1:25" ht="171" customHeight="1">
      <c r="A221" s="18"/>
      <c r="B221" s="109" t="s">
        <v>463</v>
      </c>
      <c r="C221" s="96" t="s">
        <v>63</v>
      </c>
      <c r="D221" s="99">
        <v>2029</v>
      </c>
      <c r="E221" s="35"/>
      <c r="F221" s="35"/>
      <c r="G221" s="35"/>
      <c r="H221" s="13"/>
      <c r="I221" s="13"/>
      <c r="J221" s="13"/>
      <c r="K221" s="35"/>
      <c r="L221" s="35"/>
      <c r="M221" s="15"/>
      <c r="N221" s="15"/>
      <c r="O221" s="15"/>
      <c r="P221" s="15"/>
      <c r="Q221" s="15"/>
      <c r="R221" s="15"/>
      <c r="S221" s="18"/>
      <c r="T221" s="1"/>
      <c r="U221" s="1"/>
      <c r="V221" s="1"/>
      <c r="W221" s="1"/>
      <c r="X221" s="1"/>
      <c r="Y221" s="1"/>
    </row>
    <row r="222" spans="1:25" ht="209.25" customHeight="1">
      <c r="A222" s="18"/>
      <c r="B222" s="109" t="s">
        <v>464</v>
      </c>
      <c r="C222" s="96" t="s">
        <v>179</v>
      </c>
      <c r="D222" s="99">
        <v>2030</v>
      </c>
      <c r="E222" s="21"/>
      <c r="F222" s="21"/>
      <c r="G222" s="21"/>
      <c r="H222" s="13"/>
      <c r="I222" s="13"/>
      <c r="J222" s="13"/>
      <c r="K222" s="35"/>
      <c r="L222" s="35"/>
      <c r="M222" s="15"/>
      <c r="N222" s="15"/>
      <c r="O222" s="15"/>
      <c r="P222" s="15"/>
      <c r="Q222" s="15"/>
      <c r="R222" s="15"/>
      <c r="S222" s="18"/>
      <c r="T222" s="1"/>
      <c r="U222" s="1"/>
      <c r="V222" s="1"/>
      <c r="W222" s="1"/>
      <c r="X222" s="1"/>
      <c r="Y222" s="1"/>
    </row>
    <row r="223" spans="1:25" ht="80.25" customHeight="1">
      <c r="A223" s="18"/>
      <c r="B223" s="109" t="s">
        <v>465</v>
      </c>
      <c r="C223" s="96" t="s">
        <v>180</v>
      </c>
      <c r="D223" s="99">
        <v>2031</v>
      </c>
      <c r="E223" s="21"/>
      <c r="F223" s="21"/>
      <c r="G223" s="21"/>
      <c r="H223" s="13"/>
      <c r="I223" s="13"/>
      <c r="J223" s="22"/>
      <c r="K223" s="35"/>
      <c r="L223" s="35"/>
      <c r="M223" s="15"/>
      <c r="N223" s="15"/>
      <c r="O223" s="15"/>
      <c r="P223" s="15"/>
      <c r="Q223" s="15"/>
      <c r="R223" s="15"/>
      <c r="S223" s="18"/>
      <c r="T223" s="1"/>
      <c r="U223" s="1"/>
      <c r="V223" s="1"/>
      <c r="W223" s="1"/>
      <c r="X223" s="1"/>
      <c r="Y223" s="1"/>
    </row>
    <row r="224" spans="1:25" ht="89.25" customHeight="1">
      <c r="A224" s="18"/>
      <c r="B224" s="109" t="s">
        <v>466</v>
      </c>
      <c r="C224" s="96" t="s">
        <v>64</v>
      </c>
      <c r="D224" s="99">
        <v>2032</v>
      </c>
      <c r="E224" s="35"/>
      <c r="F224" s="35"/>
      <c r="G224" s="35"/>
      <c r="H224" s="13"/>
      <c r="I224" s="13"/>
      <c r="J224" s="13"/>
      <c r="K224" s="35"/>
      <c r="L224" s="35"/>
      <c r="M224" s="15"/>
      <c r="N224" s="15"/>
      <c r="O224" s="15"/>
      <c r="P224" s="15"/>
      <c r="Q224" s="15"/>
      <c r="R224" s="15"/>
      <c r="S224" s="18"/>
      <c r="T224" s="1"/>
      <c r="U224" s="1"/>
      <c r="V224" s="1"/>
      <c r="W224" s="1"/>
      <c r="X224" s="1"/>
      <c r="Y224" s="1"/>
    </row>
    <row r="225" spans="1:25" ht="93.75" customHeight="1">
      <c r="A225" s="18"/>
      <c r="B225" s="109" t="s">
        <v>467</v>
      </c>
      <c r="C225" s="96" t="s">
        <v>65</v>
      </c>
      <c r="D225" s="99">
        <v>2033</v>
      </c>
      <c r="E225" s="35"/>
      <c r="F225" s="35"/>
      <c r="G225" s="35"/>
      <c r="H225" s="13"/>
      <c r="I225" s="13"/>
      <c r="J225" s="13"/>
      <c r="K225" s="35"/>
      <c r="L225" s="35"/>
      <c r="M225" s="15"/>
      <c r="N225" s="15"/>
      <c r="O225" s="15"/>
      <c r="P225" s="15"/>
      <c r="Q225" s="15"/>
      <c r="R225" s="15"/>
      <c r="S225" s="18"/>
      <c r="T225" s="1"/>
      <c r="U225" s="1"/>
      <c r="V225" s="1"/>
      <c r="W225" s="1"/>
      <c r="X225" s="1"/>
      <c r="Y225" s="1"/>
    </row>
    <row r="226" spans="1:25" ht="42" customHeight="1">
      <c r="A226" s="18"/>
      <c r="B226" s="109" t="s">
        <v>468</v>
      </c>
      <c r="C226" s="96" t="s">
        <v>66</v>
      </c>
      <c r="D226" s="99">
        <v>2034</v>
      </c>
      <c r="E226" s="21"/>
      <c r="F226" s="21"/>
      <c r="G226" s="21"/>
      <c r="H226" s="13"/>
      <c r="I226" s="13"/>
      <c r="J226" s="13"/>
      <c r="K226" s="35"/>
      <c r="L226" s="35"/>
      <c r="M226" s="15"/>
      <c r="N226" s="15"/>
      <c r="O226" s="15"/>
      <c r="P226" s="15"/>
      <c r="Q226" s="15"/>
      <c r="R226" s="15"/>
      <c r="S226" s="18"/>
      <c r="T226" s="1"/>
      <c r="U226" s="1"/>
      <c r="V226" s="1"/>
      <c r="W226" s="1"/>
      <c r="X226" s="1"/>
      <c r="Y226" s="1"/>
    </row>
    <row r="227" spans="1:25" ht="60.75" customHeight="1">
      <c r="A227" s="18"/>
      <c r="B227" s="109" t="s">
        <v>469</v>
      </c>
      <c r="C227" s="96" t="s">
        <v>67</v>
      </c>
      <c r="D227" s="99">
        <v>2035</v>
      </c>
      <c r="E227" s="36"/>
      <c r="F227" s="36"/>
      <c r="G227" s="36"/>
      <c r="H227" s="13"/>
      <c r="I227" s="13"/>
      <c r="J227" s="13"/>
      <c r="K227" s="35"/>
      <c r="L227" s="35"/>
      <c r="M227" s="15"/>
      <c r="N227" s="15"/>
      <c r="O227" s="15"/>
      <c r="P227" s="15"/>
      <c r="Q227" s="15"/>
      <c r="R227" s="15"/>
      <c r="S227" s="18"/>
      <c r="T227" s="1"/>
      <c r="U227" s="1"/>
      <c r="V227" s="1"/>
      <c r="W227" s="1"/>
      <c r="X227" s="1"/>
      <c r="Y227" s="1"/>
    </row>
    <row r="228" spans="1:25" ht="40.5" customHeight="1">
      <c r="A228" s="18"/>
      <c r="B228" s="109" t="s">
        <v>470</v>
      </c>
      <c r="C228" s="96" t="s">
        <v>68</v>
      </c>
      <c r="D228" s="99">
        <v>2036</v>
      </c>
      <c r="E228" s="36"/>
      <c r="F228" s="36"/>
      <c r="G228" s="36"/>
      <c r="H228" s="13"/>
      <c r="I228" s="13"/>
      <c r="J228" s="13"/>
      <c r="K228" s="35"/>
      <c r="L228" s="35"/>
      <c r="M228" s="15"/>
      <c r="N228" s="15"/>
      <c r="O228" s="15"/>
      <c r="P228" s="15"/>
      <c r="Q228" s="15"/>
      <c r="R228" s="15"/>
      <c r="S228" s="18"/>
      <c r="T228" s="1"/>
      <c r="U228" s="1"/>
      <c r="V228" s="1"/>
      <c r="W228" s="1"/>
      <c r="X228" s="1"/>
      <c r="Y228" s="1"/>
    </row>
    <row r="229" spans="1:25" ht="24.75" customHeight="1">
      <c r="A229" s="18"/>
      <c r="B229" s="109" t="s">
        <v>471</v>
      </c>
      <c r="C229" s="96" t="s">
        <v>10</v>
      </c>
      <c r="D229" s="99">
        <v>2037</v>
      </c>
      <c r="E229" s="16"/>
      <c r="F229" s="16"/>
      <c r="G229" s="16"/>
      <c r="H229" s="16"/>
      <c r="I229" s="16"/>
      <c r="J229" s="16"/>
      <c r="K229" s="55"/>
      <c r="L229" s="55"/>
      <c r="M229" s="15"/>
      <c r="N229" s="15"/>
      <c r="O229" s="15"/>
      <c r="P229" s="15"/>
      <c r="Q229" s="15"/>
      <c r="R229" s="15"/>
      <c r="S229" s="18"/>
      <c r="T229" s="1"/>
      <c r="U229" s="1"/>
      <c r="V229" s="1"/>
      <c r="W229" s="1"/>
      <c r="X229" s="1"/>
      <c r="Y229" s="1"/>
    </row>
    <row r="230" spans="1:25" ht="66" customHeight="1">
      <c r="A230" s="18"/>
      <c r="B230" s="109" t="s">
        <v>472</v>
      </c>
      <c r="C230" s="96" t="s">
        <v>69</v>
      </c>
      <c r="D230" s="99">
        <v>2038</v>
      </c>
      <c r="E230" s="17"/>
      <c r="F230" s="17"/>
      <c r="G230" s="17"/>
      <c r="H230" s="17"/>
      <c r="I230" s="17"/>
      <c r="J230" s="17"/>
      <c r="K230" s="56"/>
      <c r="L230" s="56"/>
      <c r="M230" s="14"/>
      <c r="N230" s="14"/>
      <c r="O230" s="14"/>
      <c r="P230" s="14"/>
      <c r="Q230" s="14"/>
      <c r="R230" s="14"/>
      <c r="S230" s="18"/>
      <c r="T230" s="1"/>
      <c r="U230" s="1"/>
      <c r="V230" s="1"/>
      <c r="W230" s="1"/>
      <c r="X230" s="1"/>
      <c r="Y230" s="1"/>
    </row>
    <row r="231" spans="1:25" ht="28.5" customHeight="1">
      <c r="A231" s="18"/>
      <c r="B231" s="109" t="s">
        <v>473</v>
      </c>
      <c r="C231" s="96" t="s">
        <v>70</v>
      </c>
      <c r="D231" s="99">
        <v>2039</v>
      </c>
      <c r="E231" s="13"/>
      <c r="F231" s="13"/>
      <c r="G231" s="13"/>
      <c r="H231" s="13"/>
      <c r="I231" s="13"/>
      <c r="J231" s="13"/>
      <c r="K231" s="35"/>
      <c r="L231" s="35"/>
      <c r="M231" s="15"/>
      <c r="N231" s="15"/>
      <c r="O231" s="15"/>
      <c r="P231" s="15"/>
      <c r="Q231" s="15"/>
      <c r="R231" s="15"/>
      <c r="S231" s="18"/>
      <c r="T231" s="1"/>
      <c r="U231" s="1"/>
      <c r="V231" s="1"/>
      <c r="W231" s="1"/>
      <c r="X231" s="1"/>
      <c r="Y231" s="1"/>
    </row>
    <row r="232" spans="1:25" ht="90" customHeight="1">
      <c r="A232" s="18"/>
      <c r="B232" s="109" t="s">
        <v>474</v>
      </c>
      <c r="C232" s="96" t="s">
        <v>88</v>
      </c>
      <c r="D232" s="99">
        <v>2040</v>
      </c>
      <c r="E232" s="13"/>
      <c r="F232" s="13"/>
      <c r="G232" s="13"/>
      <c r="H232" s="13"/>
      <c r="I232" s="37"/>
      <c r="J232" s="13"/>
      <c r="K232" s="35"/>
      <c r="L232" s="35"/>
      <c r="M232" s="15"/>
      <c r="N232" s="15"/>
      <c r="O232" s="15"/>
      <c r="P232" s="15"/>
      <c r="Q232" s="15"/>
      <c r="R232" s="15"/>
      <c r="S232" s="18"/>
      <c r="T232" s="1"/>
      <c r="U232" s="1"/>
      <c r="V232" s="1"/>
      <c r="W232" s="1"/>
      <c r="X232" s="1"/>
      <c r="Y232" s="1"/>
    </row>
    <row r="233" spans="1:25" ht="35.25" customHeight="1">
      <c r="A233" s="18"/>
      <c r="B233" s="109" t="s">
        <v>475</v>
      </c>
      <c r="C233" s="96" t="s">
        <v>89</v>
      </c>
      <c r="D233" s="99">
        <v>2041</v>
      </c>
      <c r="E233" s="13"/>
      <c r="F233" s="13"/>
      <c r="G233" s="13"/>
      <c r="H233" s="13"/>
      <c r="I233" s="37"/>
      <c r="J233" s="22"/>
      <c r="K233" s="35"/>
      <c r="L233" s="35"/>
      <c r="M233" s="15"/>
      <c r="N233" s="15"/>
      <c r="O233" s="15"/>
      <c r="P233" s="15"/>
      <c r="Q233" s="15"/>
      <c r="R233" s="15"/>
      <c r="S233" s="18"/>
      <c r="T233" s="1"/>
      <c r="U233" s="1"/>
      <c r="V233" s="1"/>
      <c r="W233" s="1"/>
      <c r="X233" s="1"/>
      <c r="Y233" s="1"/>
    </row>
    <row r="234" spans="1:25" ht="14.25" customHeight="1">
      <c r="A234" s="18"/>
      <c r="B234" s="109" t="s">
        <v>476</v>
      </c>
      <c r="C234" s="96" t="s">
        <v>38</v>
      </c>
      <c r="D234" s="99">
        <v>2042</v>
      </c>
      <c r="E234" s="34"/>
      <c r="F234" s="34"/>
      <c r="G234" s="34"/>
      <c r="H234" s="38"/>
      <c r="I234" s="34"/>
      <c r="J234" s="34"/>
      <c r="K234" s="34"/>
      <c r="L234" s="34"/>
      <c r="M234" s="15"/>
      <c r="N234" s="15"/>
      <c r="O234" s="15"/>
      <c r="P234" s="15"/>
      <c r="Q234" s="15"/>
      <c r="R234" s="15"/>
      <c r="S234" s="18"/>
      <c r="T234" s="1"/>
      <c r="U234" s="1"/>
      <c r="V234" s="1"/>
      <c r="W234" s="1"/>
      <c r="X234" s="1"/>
      <c r="Y234" s="1"/>
    </row>
    <row r="235" spans="1:25" ht="63" customHeight="1">
      <c r="A235" s="18"/>
      <c r="B235" s="109" t="s">
        <v>477</v>
      </c>
      <c r="C235" s="96" t="s">
        <v>71</v>
      </c>
      <c r="D235" s="99">
        <v>2043</v>
      </c>
      <c r="E235" s="13"/>
      <c r="F235" s="13"/>
      <c r="G235" s="13"/>
      <c r="H235" s="13"/>
      <c r="I235" s="37"/>
      <c r="J235" s="13"/>
      <c r="K235" s="35"/>
      <c r="L235" s="35"/>
      <c r="M235" s="15"/>
      <c r="N235" s="15"/>
      <c r="O235" s="15"/>
      <c r="P235" s="15"/>
      <c r="Q235" s="15"/>
      <c r="R235" s="15"/>
      <c r="S235" s="18"/>
      <c r="T235" s="1"/>
      <c r="U235" s="1"/>
      <c r="V235" s="1"/>
      <c r="W235" s="1"/>
      <c r="X235" s="1"/>
      <c r="Y235" s="1"/>
    </row>
    <row r="236" spans="1:25" ht="25.5">
      <c r="A236" s="18"/>
      <c r="B236" s="109" t="s">
        <v>478</v>
      </c>
      <c r="C236" s="96" t="s">
        <v>72</v>
      </c>
      <c r="D236" s="99">
        <v>2044</v>
      </c>
      <c r="E236" s="34"/>
      <c r="F236" s="34"/>
      <c r="G236" s="34"/>
      <c r="H236" s="38"/>
      <c r="I236" s="34"/>
      <c r="J236" s="34"/>
      <c r="K236" s="34"/>
      <c r="L236" s="34"/>
      <c r="M236" s="15"/>
      <c r="N236" s="15"/>
      <c r="O236" s="15"/>
      <c r="P236" s="15"/>
      <c r="Q236" s="15"/>
      <c r="R236" s="15"/>
      <c r="S236" s="18"/>
      <c r="T236" s="1"/>
      <c r="U236" s="1"/>
      <c r="V236" s="1"/>
      <c r="W236" s="1"/>
      <c r="X236" s="1"/>
      <c r="Y236" s="1"/>
    </row>
    <row r="237" spans="1:25" ht="40.5" customHeight="1">
      <c r="A237" s="18"/>
      <c r="B237" s="109" t="s">
        <v>479</v>
      </c>
      <c r="C237" s="96" t="s">
        <v>110</v>
      </c>
      <c r="D237" s="99">
        <v>2045</v>
      </c>
      <c r="E237" s="13"/>
      <c r="F237" s="13"/>
      <c r="G237" s="13"/>
      <c r="H237" s="13"/>
      <c r="I237" s="37"/>
      <c r="J237" s="13"/>
      <c r="K237" s="35"/>
      <c r="L237" s="35"/>
      <c r="M237" s="15"/>
      <c r="N237" s="15"/>
      <c r="O237" s="15"/>
      <c r="P237" s="15"/>
      <c r="Q237" s="15"/>
      <c r="R237" s="15"/>
      <c r="S237" s="18"/>
      <c r="T237" s="1"/>
      <c r="U237" s="1"/>
      <c r="V237" s="1"/>
      <c r="W237" s="1"/>
      <c r="X237" s="1"/>
      <c r="Y237" s="1"/>
    </row>
    <row r="238" spans="1:25" ht="54" customHeight="1">
      <c r="A238" s="18"/>
      <c r="B238" s="108" t="s">
        <v>480</v>
      </c>
      <c r="C238" s="97" t="s">
        <v>181</v>
      </c>
      <c r="D238" s="98">
        <v>2100</v>
      </c>
      <c r="E238" s="13" t="s">
        <v>733</v>
      </c>
      <c r="F238" s="13" t="s">
        <v>733</v>
      </c>
      <c r="G238" s="13" t="s">
        <v>733</v>
      </c>
      <c r="H238" s="13" t="s">
        <v>733</v>
      </c>
      <c r="I238" s="13" t="s">
        <v>733</v>
      </c>
      <c r="J238" s="13" t="s">
        <v>733</v>
      </c>
      <c r="K238" s="35" t="s">
        <v>733</v>
      </c>
      <c r="L238" s="35" t="s">
        <v>733</v>
      </c>
      <c r="M238" s="15"/>
      <c r="N238" s="15"/>
      <c r="O238" s="15"/>
      <c r="P238" s="15"/>
      <c r="Q238" s="15"/>
      <c r="R238" s="15"/>
      <c r="S238" s="18"/>
      <c r="T238" s="1"/>
      <c r="U238" s="1"/>
      <c r="V238" s="1"/>
      <c r="W238" s="1"/>
      <c r="X238" s="1"/>
      <c r="Y238" s="1"/>
    </row>
    <row r="239" spans="1:25" ht="15" customHeight="1">
      <c r="A239" s="18"/>
      <c r="B239" s="109" t="s">
        <v>481</v>
      </c>
      <c r="C239" s="96" t="s">
        <v>138</v>
      </c>
      <c r="D239" s="99">
        <v>2101</v>
      </c>
      <c r="E239" s="34"/>
      <c r="F239" s="34"/>
      <c r="G239" s="34"/>
      <c r="H239" s="34"/>
      <c r="I239" s="34"/>
      <c r="J239" s="34"/>
      <c r="K239" s="34"/>
      <c r="L239" s="34"/>
      <c r="M239" s="15"/>
      <c r="N239" s="15"/>
      <c r="O239" s="15"/>
      <c r="P239" s="15"/>
      <c r="Q239" s="15"/>
      <c r="R239" s="15"/>
      <c r="S239" s="18"/>
      <c r="T239" s="1"/>
      <c r="U239" s="1"/>
      <c r="V239" s="1"/>
      <c r="W239" s="1"/>
      <c r="X239" s="1"/>
      <c r="Y239" s="1"/>
    </row>
    <row r="240" spans="1:25" ht="12.75">
      <c r="A240" s="18"/>
      <c r="B240" s="109" t="s">
        <v>482</v>
      </c>
      <c r="C240" s="96" t="s">
        <v>139</v>
      </c>
      <c r="D240" s="99">
        <v>2102</v>
      </c>
      <c r="E240" s="23"/>
      <c r="F240" s="13"/>
      <c r="G240" s="13"/>
      <c r="H240" s="13"/>
      <c r="I240" s="37"/>
      <c r="J240" s="13"/>
      <c r="K240" s="35"/>
      <c r="L240" s="35"/>
      <c r="M240" s="15"/>
      <c r="N240" s="15"/>
      <c r="O240" s="15"/>
      <c r="P240" s="15"/>
      <c r="Q240" s="15"/>
      <c r="R240" s="15"/>
      <c r="S240" s="18"/>
      <c r="T240" s="1"/>
      <c r="U240" s="1"/>
      <c r="V240" s="1"/>
      <c r="W240" s="1"/>
      <c r="X240" s="1"/>
      <c r="Y240" s="1"/>
    </row>
    <row r="241" spans="1:25" ht="24" customHeight="1">
      <c r="A241" s="18"/>
      <c r="B241" s="109" t="s">
        <v>483</v>
      </c>
      <c r="C241" s="96" t="s">
        <v>140</v>
      </c>
      <c r="D241" s="99">
        <v>2103</v>
      </c>
      <c r="E241" s="13"/>
      <c r="F241" s="13"/>
      <c r="G241" s="13"/>
      <c r="H241" s="13"/>
      <c r="I241" s="13"/>
      <c r="J241" s="13"/>
      <c r="K241" s="35"/>
      <c r="L241" s="35"/>
      <c r="M241" s="15"/>
      <c r="N241" s="15"/>
      <c r="O241" s="15"/>
      <c r="P241" s="15"/>
      <c r="Q241" s="15"/>
      <c r="R241" s="15"/>
      <c r="S241" s="18"/>
      <c r="T241" s="1"/>
      <c r="U241" s="1"/>
      <c r="V241" s="1"/>
      <c r="W241" s="1"/>
      <c r="X241" s="1"/>
      <c r="Y241" s="1"/>
    </row>
    <row r="242" spans="1:25" ht="18.75" customHeight="1">
      <c r="A242" s="18"/>
      <c r="B242" s="109" t="s">
        <v>484</v>
      </c>
      <c r="C242" s="96" t="s">
        <v>14</v>
      </c>
      <c r="D242" s="99">
        <v>2104</v>
      </c>
      <c r="E242" s="13"/>
      <c r="F242" s="13"/>
      <c r="G242" s="13"/>
      <c r="H242" s="13"/>
      <c r="I242" s="37"/>
      <c r="J242" s="13"/>
      <c r="K242" s="35"/>
      <c r="L242" s="35"/>
      <c r="M242" s="15"/>
      <c r="N242" s="15"/>
      <c r="O242" s="15"/>
      <c r="P242" s="15"/>
      <c r="Q242" s="15"/>
      <c r="R242" s="15"/>
      <c r="S242" s="18"/>
      <c r="T242" s="1"/>
      <c r="U242" s="1"/>
      <c r="V242" s="1"/>
      <c r="W242" s="1"/>
      <c r="X242" s="1"/>
      <c r="Y242" s="1"/>
    </row>
    <row r="243" spans="1:25" ht="72.75" customHeight="1">
      <c r="A243" s="18"/>
      <c r="B243" s="109" t="s">
        <v>485</v>
      </c>
      <c r="C243" s="96" t="s">
        <v>8</v>
      </c>
      <c r="D243" s="99">
        <v>2105</v>
      </c>
      <c r="E243" s="38"/>
      <c r="F243" s="34"/>
      <c r="G243" s="34"/>
      <c r="H243" s="38"/>
      <c r="I243" s="34"/>
      <c r="J243" s="34"/>
      <c r="K243" s="34"/>
      <c r="L243" s="34"/>
      <c r="M243" s="15"/>
      <c r="N243" s="15"/>
      <c r="O243" s="15"/>
      <c r="P243" s="15"/>
      <c r="Q243" s="15"/>
      <c r="R243" s="15"/>
      <c r="S243" s="18"/>
      <c r="T243" s="1"/>
      <c r="U243" s="1"/>
      <c r="V243" s="1"/>
      <c r="W243" s="1"/>
      <c r="X243" s="1"/>
      <c r="Y243" s="1"/>
    </row>
    <row r="244" spans="1:25" ht="51" customHeight="1">
      <c r="A244" s="18"/>
      <c r="B244" s="109" t="s">
        <v>486</v>
      </c>
      <c r="C244" s="96" t="s">
        <v>15</v>
      </c>
      <c r="D244" s="99">
        <v>2106</v>
      </c>
      <c r="E244" s="13"/>
      <c r="F244" s="13"/>
      <c r="G244" s="22"/>
      <c r="H244" s="13"/>
      <c r="I244" s="37"/>
      <c r="J244" s="13"/>
      <c r="K244" s="35"/>
      <c r="L244" s="35"/>
      <c r="M244" s="15"/>
      <c r="N244" s="15"/>
      <c r="O244" s="15"/>
      <c r="P244" s="15"/>
      <c r="Q244" s="15"/>
      <c r="R244" s="15"/>
      <c r="S244" s="18"/>
      <c r="T244" s="1"/>
      <c r="U244" s="1"/>
      <c r="V244" s="1"/>
      <c r="W244" s="1"/>
      <c r="X244" s="1"/>
      <c r="Y244" s="1"/>
    </row>
    <row r="245" spans="1:25" ht="51" customHeight="1">
      <c r="A245" s="18"/>
      <c r="B245" s="109" t="s">
        <v>487</v>
      </c>
      <c r="C245" s="96" t="s">
        <v>43</v>
      </c>
      <c r="D245" s="99">
        <v>2107</v>
      </c>
      <c r="E245" s="38"/>
      <c r="F245" s="34"/>
      <c r="G245" s="34"/>
      <c r="H245" s="38"/>
      <c r="I245" s="34"/>
      <c r="J245" s="34"/>
      <c r="K245" s="34"/>
      <c r="L245" s="34"/>
      <c r="M245" s="15"/>
      <c r="N245" s="15"/>
      <c r="O245" s="15"/>
      <c r="P245" s="15"/>
      <c r="Q245" s="15"/>
      <c r="R245" s="15"/>
      <c r="S245" s="18"/>
      <c r="T245" s="1"/>
      <c r="U245" s="1"/>
      <c r="V245" s="1"/>
      <c r="W245" s="1"/>
      <c r="X245" s="1"/>
      <c r="Y245" s="1"/>
    </row>
    <row r="246" spans="1:25" ht="35.25" customHeight="1">
      <c r="A246" s="18"/>
      <c r="B246" s="109" t="s">
        <v>488</v>
      </c>
      <c r="C246" s="96" t="s">
        <v>858</v>
      </c>
      <c r="D246" s="99">
        <v>2108</v>
      </c>
      <c r="E246" s="21"/>
      <c r="F246" s="21"/>
      <c r="G246" s="21"/>
      <c r="H246" s="21"/>
      <c r="I246" s="21"/>
      <c r="J246" s="21"/>
      <c r="K246" s="26"/>
      <c r="L246" s="26"/>
      <c r="M246" s="15"/>
      <c r="N246" s="15"/>
      <c r="O246" s="15"/>
      <c r="P246" s="15"/>
      <c r="Q246" s="15"/>
      <c r="R246" s="15"/>
      <c r="S246" s="18"/>
      <c r="T246" s="1"/>
      <c r="U246" s="1"/>
      <c r="V246" s="1"/>
      <c r="W246" s="1"/>
      <c r="X246" s="1"/>
      <c r="Y246" s="1"/>
    </row>
    <row r="247" spans="1:25" ht="34.5" customHeight="1">
      <c r="A247" s="18"/>
      <c r="B247" s="109" t="s">
        <v>489</v>
      </c>
      <c r="C247" s="96" t="s">
        <v>91</v>
      </c>
      <c r="D247" s="99">
        <v>2109</v>
      </c>
      <c r="E247" s="21"/>
      <c r="F247" s="21"/>
      <c r="G247" s="24"/>
      <c r="H247" s="21"/>
      <c r="I247" s="21"/>
      <c r="J247" s="21"/>
      <c r="K247" s="26"/>
      <c r="L247" s="26"/>
      <c r="M247" s="15"/>
      <c r="N247" s="15"/>
      <c r="O247" s="15"/>
      <c r="P247" s="15"/>
      <c r="Q247" s="15"/>
      <c r="R247" s="15"/>
      <c r="S247" s="18"/>
      <c r="T247" s="1"/>
      <c r="U247" s="1"/>
      <c r="V247" s="1"/>
      <c r="W247" s="1"/>
      <c r="X247" s="1"/>
      <c r="Y247" s="1"/>
    </row>
    <row r="248" spans="1:25" ht="80.25" customHeight="1">
      <c r="A248" s="18"/>
      <c r="B248" s="109" t="s">
        <v>490</v>
      </c>
      <c r="C248" s="96" t="s">
        <v>92</v>
      </c>
      <c r="D248" s="99">
        <v>2110</v>
      </c>
      <c r="E248" s="21"/>
      <c r="F248" s="21"/>
      <c r="G248" s="24"/>
      <c r="H248" s="21"/>
      <c r="I248" s="21"/>
      <c r="J248" s="21"/>
      <c r="K248" s="26"/>
      <c r="L248" s="26"/>
      <c r="M248" s="15"/>
      <c r="N248" s="15"/>
      <c r="O248" s="15"/>
      <c r="P248" s="15"/>
      <c r="Q248" s="15"/>
      <c r="R248" s="15"/>
      <c r="S248" s="18"/>
      <c r="T248" s="1"/>
      <c r="U248" s="1"/>
      <c r="V248" s="1"/>
      <c r="W248" s="1"/>
      <c r="X248" s="1"/>
      <c r="Y248" s="1"/>
    </row>
    <row r="249" spans="1:25" ht="80.25" customHeight="1">
      <c r="A249" s="18"/>
      <c r="B249" s="109" t="s">
        <v>491</v>
      </c>
      <c r="C249" s="96" t="s">
        <v>42</v>
      </c>
      <c r="D249" s="99">
        <v>2111</v>
      </c>
      <c r="E249" s="21"/>
      <c r="F249" s="21"/>
      <c r="G249" s="21"/>
      <c r="H249" s="21"/>
      <c r="I249" s="21"/>
      <c r="J249" s="21"/>
      <c r="K249" s="26"/>
      <c r="L249" s="26"/>
      <c r="M249" s="15"/>
      <c r="N249" s="15"/>
      <c r="O249" s="15"/>
      <c r="P249" s="15"/>
      <c r="Q249" s="15"/>
      <c r="R249" s="15"/>
      <c r="S249" s="18"/>
      <c r="T249" s="1"/>
      <c r="U249" s="1"/>
      <c r="V249" s="1"/>
      <c r="W249" s="1"/>
      <c r="X249" s="1"/>
      <c r="Y249" s="1"/>
    </row>
    <row r="250" spans="1:25" ht="85.5" customHeight="1">
      <c r="A250" s="18"/>
      <c r="B250" s="109" t="s">
        <v>492</v>
      </c>
      <c r="C250" s="96" t="s">
        <v>93</v>
      </c>
      <c r="D250" s="99">
        <v>2112</v>
      </c>
      <c r="E250" s="13"/>
      <c r="F250" s="13"/>
      <c r="G250" s="13"/>
      <c r="H250" s="13"/>
      <c r="I250" s="13"/>
      <c r="J250" s="13"/>
      <c r="K250" s="35"/>
      <c r="L250" s="35"/>
      <c r="M250" s="15"/>
      <c r="N250" s="15"/>
      <c r="O250" s="15"/>
      <c r="P250" s="15"/>
      <c r="Q250" s="15"/>
      <c r="R250" s="15"/>
      <c r="S250" s="18"/>
      <c r="T250" s="1"/>
      <c r="U250" s="1"/>
      <c r="V250" s="1"/>
      <c r="W250" s="1"/>
      <c r="X250" s="1"/>
      <c r="Y250" s="1"/>
    </row>
    <row r="251" spans="1:25" ht="89.25" customHeight="1">
      <c r="A251" s="18"/>
      <c r="B251" s="109" t="s">
        <v>493</v>
      </c>
      <c r="C251" s="96" t="s">
        <v>141</v>
      </c>
      <c r="D251" s="99">
        <v>2113</v>
      </c>
      <c r="E251" s="13"/>
      <c r="F251" s="13"/>
      <c r="G251" s="13"/>
      <c r="H251" s="13"/>
      <c r="I251" s="13"/>
      <c r="J251" s="13"/>
      <c r="K251" s="35"/>
      <c r="L251" s="35"/>
      <c r="M251" s="15"/>
      <c r="N251" s="15"/>
      <c r="O251" s="15"/>
      <c r="P251" s="15"/>
      <c r="Q251" s="15"/>
      <c r="R251" s="15"/>
      <c r="S251" s="18"/>
      <c r="T251" s="1"/>
      <c r="U251" s="1"/>
      <c r="V251" s="1"/>
      <c r="W251" s="1"/>
      <c r="X251" s="1"/>
      <c r="Y251" s="1"/>
    </row>
    <row r="252" spans="1:25" ht="28.5" customHeight="1">
      <c r="A252" s="18"/>
      <c r="B252" s="109" t="s">
        <v>494</v>
      </c>
      <c r="C252" s="96" t="s">
        <v>16</v>
      </c>
      <c r="D252" s="99">
        <v>2114</v>
      </c>
      <c r="E252" s="13"/>
      <c r="F252" s="13"/>
      <c r="G252" s="13"/>
      <c r="H252" s="13"/>
      <c r="I252" s="13"/>
      <c r="J252" s="13"/>
      <c r="K252" s="35"/>
      <c r="L252" s="35"/>
      <c r="M252" s="15"/>
      <c r="N252" s="15"/>
      <c r="O252" s="15"/>
      <c r="P252" s="15"/>
      <c r="Q252" s="15"/>
      <c r="R252" s="15"/>
      <c r="S252" s="18"/>
      <c r="T252" s="1"/>
      <c r="U252" s="1"/>
      <c r="V252" s="1"/>
      <c r="W252" s="1"/>
      <c r="X252" s="1"/>
      <c r="Y252" s="1"/>
    </row>
    <row r="253" spans="1:25" ht="106.5" customHeight="1">
      <c r="A253" s="18"/>
      <c r="B253" s="109" t="s">
        <v>495</v>
      </c>
      <c r="C253" s="96" t="s">
        <v>94</v>
      </c>
      <c r="D253" s="99">
        <v>2115</v>
      </c>
      <c r="E253" s="13"/>
      <c r="F253" s="21"/>
      <c r="G253" s="21"/>
      <c r="H253" s="21"/>
      <c r="I253" s="13"/>
      <c r="J253" s="13"/>
      <c r="K253" s="35"/>
      <c r="L253" s="35"/>
      <c r="M253" s="15"/>
      <c r="N253" s="15"/>
      <c r="O253" s="15"/>
      <c r="P253" s="15"/>
      <c r="Q253" s="15"/>
      <c r="R253" s="15"/>
      <c r="S253" s="18"/>
      <c r="T253" s="1"/>
      <c r="U253" s="1"/>
      <c r="V253" s="1"/>
      <c r="W253" s="1"/>
      <c r="X253" s="1"/>
      <c r="Y253" s="1"/>
    </row>
    <row r="254" spans="1:25" ht="95.25" customHeight="1">
      <c r="A254" s="18"/>
      <c r="B254" s="109" t="s">
        <v>496</v>
      </c>
      <c r="C254" s="96" t="s">
        <v>13</v>
      </c>
      <c r="D254" s="99">
        <v>2116</v>
      </c>
      <c r="E254" s="13"/>
      <c r="F254" s="13"/>
      <c r="G254" s="13"/>
      <c r="H254" s="21"/>
      <c r="I254" s="13"/>
      <c r="J254" s="13"/>
      <c r="K254" s="35"/>
      <c r="L254" s="35"/>
      <c r="M254" s="15"/>
      <c r="N254" s="15"/>
      <c r="O254" s="15"/>
      <c r="P254" s="15"/>
      <c r="Q254" s="15"/>
      <c r="R254" s="15"/>
      <c r="S254" s="18"/>
      <c r="T254" s="1"/>
      <c r="U254" s="1"/>
      <c r="V254" s="1"/>
      <c r="W254" s="1"/>
      <c r="X254" s="1"/>
      <c r="Y254" s="1"/>
    </row>
    <row r="255" spans="1:25" ht="12.75">
      <c r="A255" s="18"/>
      <c r="B255" s="109" t="s">
        <v>497</v>
      </c>
      <c r="C255" s="96" t="s">
        <v>17</v>
      </c>
      <c r="D255" s="99">
        <v>2117</v>
      </c>
      <c r="E255" s="13"/>
      <c r="F255" s="13"/>
      <c r="G255" s="13"/>
      <c r="H255" s="13"/>
      <c r="I255" s="13"/>
      <c r="J255" s="13"/>
      <c r="K255" s="35"/>
      <c r="L255" s="35"/>
      <c r="M255" s="15"/>
      <c r="N255" s="15"/>
      <c r="O255" s="15"/>
      <c r="P255" s="15"/>
      <c r="Q255" s="15"/>
      <c r="R255" s="15"/>
      <c r="S255" s="18"/>
      <c r="T255" s="1"/>
      <c r="U255" s="1"/>
      <c r="V255" s="1"/>
      <c r="W255" s="1"/>
      <c r="X255" s="1"/>
      <c r="Y255" s="1"/>
    </row>
    <row r="256" spans="1:25" ht="12.75">
      <c r="A256" s="18"/>
      <c r="B256" s="109" t="s">
        <v>17</v>
      </c>
      <c r="C256" s="96" t="s">
        <v>17</v>
      </c>
      <c r="D256" s="99" t="s">
        <v>17</v>
      </c>
      <c r="E256" s="21"/>
      <c r="F256" s="21"/>
      <c r="G256" s="21"/>
      <c r="H256" s="13"/>
      <c r="I256" s="13"/>
      <c r="J256" s="13"/>
      <c r="K256" s="35"/>
      <c r="L256" s="35"/>
      <c r="M256" s="15"/>
      <c r="N256" s="15"/>
      <c r="O256" s="15"/>
      <c r="P256" s="15"/>
      <c r="Q256" s="15"/>
      <c r="R256" s="15"/>
      <c r="S256" s="18"/>
      <c r="T256" s="1"/>
      <c r="U256" s="1"/>
      <c r="V256" s="1"/>
      <c r="W256" s="1"/>
      <c r="X256" s="1"/>
      <c r="Y256" s="1"/>
    </row>
    <row r="257" spans="1:25" ht="12.75">
      <c r="A257" s="18"/>
      <c r="B257" s="109" t="s">
        <v>182</v>
      </c>
      <c r="C257" s="96" t="s">
        <v>17</v>
      </c>
      <c r="D257" s="99">
        <v>2199</v>
      </c>
      <c r="E257" s="13"/>
      <c r="F257" s="13"/>
      <c r="G257" s="13"/>
      <c r="H257" s="13"/>
      <c r="I257" s="13"/>
      <c r="J257" s="13"/>
      <c r="K257" s="35"/>
      <c r="L257" s="35"/>
      <c r="M257" s="15"/>
      <c r="N257" s="15"/>
      <c r="O257" s="15"/>
      <c r="P257" s="15"/>
      <c r="Q257" s="15"/>
      <c r="R257" s="15"/>
      <c r="S257" s="18"/>
      <c r="T257" s="1"/>
      <c r="U257" s="1"/>
      <c r="V257" s="1"/>
      <c r="W257" s="1"/>
      <c r="X257" s="1"/>
      <c r="Y257" s="1"/>
    </row>
    <row r="258" spans="1:25" ht="68.25" customHeight="1">
      <c r="A258" s="18"/>
      <c r="B258" s="108" t="s">
        <v>498</v>
      </c>
      <c r="C258" s="97" t="s">
        <v>183</v>
      </c>
      <c r="D258" s="98">
        <v>2200</v>
      </c>
      <c r="E258" s="13" t="s">
        <v>733</v>
      </c>
      <c r="F258" s="13" t="s">
        <v>733</v>
      </c>
      <c r="G258" s="13" t="s">
        <v>733</v>
      </c>
      <c r="H258" s="13" t="s">
        <v>733</v>
      </c>
      <c r="I258" s="13" t="s">
        <v>733</v>
      </c>
      <c r="J258" s="13" t="s">
        <v>733</v>
      </c>
      <c r="K258" s="35" t="s">
        <v>733</v>
      </c>
      <c r="L258" s="35" t="s">
        <v>733</v>
      </c>
      <c r="M258" s="15"/>
      <c r="N258" s="15"/>
      <c r="O258" s="15"/>
      <c r="P258" s="15"/>
      <c r="Q258" s="15"/>
      <c r="R258" s="15"/>
      <c r="S258" s="18"/>
      <c r="T258" s="1"/>
      <c r="U258" s="1"/>
      <c r="V258" s="1"/>
      <c r="W258" s="1"/>
      <c r="X258" s="1"/>
      <c r="Y258" s="1"/>
    </row>
    <row r="259" spans="1:25" ht="35.25" customHeight="1">
      <c r="A259" s="18"/>
      <c r="B259" s="109" t="s">
        <v>499</v>
      </c>
      <c r="C259" s="96" t="s">
        <v>144</v>
      </c>
      <c r="D259" s="99">
        <v>2201</v>
      </c>
      <c r="E259" s="13" t="s">
        <v>733</v>
      </c>
      <c r="F259" s="13" t="s">
        <v>733</v>
      </c>
      <c r="G259" s="13" t="s">
        <v>733</v>
      </c>
      <c r="H259" s="13" t="s">
        <v>733</v>
      </c>
      <c r="I259" s="13" t="s">
        <v>733</v>
      </c>
      <c r="J259" s="13" t="s">
        <v>733</v>
      </c>
      <c r="K259" s="35" t="s">
        <v>733</v>
      </c>
      <c r="L259" s="35" t="s">
        <v>733</v>
      </c>
      <c r="M259" s="15"/>
      <c r="N259" s="15"/>
      <c r="O259" s="15"/>
      <c r="P259" s="15"/>
      <c r="Q259" s="15"/>
      <c r="R259" s="15"/>
      <c r="S259" s="18"/>
      <c r="T259" s="1"/>
      <c r="U259" s="1"/>
      <c r="V259" s="1"/>
      <c r="W259" s="1"/>
      <c r="X259" s="1"/>
      <c r="Y259" s="1"/>
    </row>
    <row r="260" spans="1:25" ht="18" customHeight="1">
      <c r="A260" s="18"/>
      <c r="B260" s="109" t="s">
        <v>500</v>
      </c>
      <c r="C260" s="96" t="s">
        <v>184</v>
      </c>
      <c r="D260" s="99">
        <v>2202</v>
      </c>
      <c r="E260" s="13"/>
      <c r="F260" s="13"/>
      <c r="G260" s="13"/>
      <c r="H260" s="13"/>
      <c r="I260" s="13"/>
      <c r="J260" s="13"/>
      <c r="K260" s="35"/>
      <c r="L260" s="35"/>
      <c r="M260" s="15"/>
      <c r="N260" s="15"/>
      <c r="O260" s="15"/>
      <c r="P260" s="15"/>
      <c r="Q260" s="15"/>
      <c r="R260" s="15"/>
      <c r="S260" s="18"/>
      <c r="T260" s="1"/>
      <c r="U260" s="1"/>
      <c r="V260" s="1"/>
      <c r="W260" s="1"/>
      <c r="X260" s="1"/>
      <c r="Y260" s="1"/>
    </row>
    <row r="261" spans="1:25" ht="24" customHeight="1">
      <c r="A261" s="18"/>
      <c r="B261" s="109" t="s">
        <v>501</v>
      </c>
      <c r="C261" s="96" t="s">
        <v>185</v>
      </c>
      <c r="D261" s="99">
        <v>2203</v>
      </c>
      <c r="E261" s="13"/>
      <c r="F261" s="13"/>
      <c r="G261" s="13"/>
      <c r="H261" s="13"/>
      <c r="I261" s="37"/>
      <c r="J261" s="13"/>
      <c r="K261" s="35"/>
      <c r="L261" s="35"/>
      <c r="M261" s="15"/>
      <c r="N261" s="15"/>
      <c r="O261" s="15"/>
      <c r="P261" s="15"/>
      <c r="Q261" s="15"/>
      <c r="R261" s="15"/>
      <c r="S261" s="18"/>
      <c r="T261" s="1"/>
      <c r="U261" s="1"/>
      <c r="V261" s="1"/>
      <c r="W261" s="1"/>
      <c r="X261" s="1"/>
      <c r="Y261" s="1"/>
    </row>
    <row r="262" spans="1:25" ht="21.75" customHeight="1">
      <c r="A262" s="18"/>
      <c r="B262" s="109" t="s">
        <v>502</v>
      </c>
      <c r="C262" s="96" t="s">
        <v>146</v>
      </c>
      <c r="D262" s="99">
        <v>2204</v>
      </c>
      <c r="E262" s="13"/>
      <c r="F262" s="13"/>
      <c r="G262" s="13"/>
      <c r="H262" s="13"/>
      <c r="I262" s="13"/>
      <c r="J262" s="13"/>
      <c r="K262" s="35"/>
      <c r="L262" s="35"/>
      <c r="M262" s="15"/>
      <c r="N262" s="15"/>
      <c r="O262" s="15"/>
      <c r="P262" s="15"/>
      <c r="Q262" s="15"/>
      <c r="R262" s="15"/>
      <c r="S262" s="18"/>
      <c r="T262" s="1"/>
      <c r="U262" s="1"/>
      <c r="V262" s="1"/>
      <c r="W262" s="1"/>
      <c r="X262" s="1"/>
      <c r="Y262" s="1"/>
    </row>
    <row r="263" spans="1:25" s="40" customFormat="1" ht="35.25" customHeight="1">
      <c r="A263" s="39"/>
      <c r="B263" s="109" t="s">
        <v>503</v>
      </c>
      <c r="C263" s="96" t="s">
        <v>186</v>
      </c>
      <c r="D263" s="99">
        <v>2205</v>
      </c>
      <c r="E263" s="13"/>
      <c r="F263" s="13"/>
      <c r="G263" s="13"/>
      <c r="H263" s="13"/>
      <c r="I263" s="13"/>
      <c r="J263" s="13"/>
      <c r="K263" s="35"/>
      <c r="L263" s="35"/>
      <c r="M263" s="15"/>
      <c r="N263" s="15"/>
      <c r="O263" s="15"/>
      <c r="P263" s="15"/>
      <c r="Q263" s="15"/>
      <c r="R263" s="15"/>
      <c r="S263" s="39"/>
      <c r="T263" s="1"/>
      <c r="U263" s="1"/>
      <c r="V263" s="1"/>
      <c r="W263" s="1"/>
      <c r="X263" s="1"/>
      <c r="Y263" s="1"/>
    </row>
    <row r="264" spans="1:25" ht="45" customHeight="1">
      <c r="A264" s="18"/>
      <c r="B264" s="109" t="s">
        <v>504</v>
      </c>
      <c r="C264" s="96" t="s">
        <v>187</v>
      </c>
      <c r="D264" s="99">
        <v>2206</v>
      </c>
      <c r="E264" s="13"/>
      <c r="F264" s="13"/>
      <c r="G264" s="13"/>
      <c r="H264" s="13"/>
      <c r="I264" s="37"/>
      <c r="J264" s="13"/>
      <c r="K264" s="35"/>
      <c r="L264" s="35"/>
      <c r="M264" s="15"/>
      <c r="N264" s="15"/>
      <c r="O264" s="15"/>
      <c r="P264" s="15"/>
      <c r="Q264" s="15"/>
      <c r="R264" s="15"/>
      <c r="S264" s="18"/>
      <c r="T264" s="1"/>
      <c r="U264" s="1"/>
      <c r="V264" s="1"/>
      <c r="W264" s="1"/>
      <c r="X264" s="1"/>
      <c r="Y264" s="1"/>
    </row>
    <row r="265" spans="1:25" ht="16.5" customHeight="1">
      <c r="A265" s="18"/>
      <c r="B265" s="109" t="s">
        <v>742</v>
      </c>
      <c r="C265" s="96" t="s">
        <v>188</v>
      </c>
      <c r="D265" s="99">
        <v>2207</v>
      </c>
      <c r="E265" s="13"/>
      <c r="F265" s="13"/>
      <c r="G265" s="13"/>
      <c r="H265" s="13"/>
      <c r="I265" s="13"/>
      <c r="J265" s="13"/>
      <c r="K265" s="35"/>
      <c r="L265" s="35"/>
      <c r="M265" s="15"/>
      <c r="N265" s="15"/>
      <c r="O265" s="15"/>
      <c r="P265" s="15"/>
      <c r="Q265" s="15"/>
      <c r="R265" s="15"/>
      <c r="S265" s="18"/>
      <c r="T265" s="1"/>
      <c r="U265" s="1"/>
      <c r="V265" s="1"/>
      <c r="W265" s="1"/>
      <c r="X265" s="1"/>
      <c r="Y265" s="1"/>
    </row>
    <row r="266" spans="1:25" ht="19.5" customHeight="1">
      <c r="A266" s="18"/>
      <c r="B266" s="109" t="s">
        <v>743</v>
      </c>
      <c r="C266" s="96" t="s">
        <v>150</v>
      </c>
      <c r="D266" s="99">
        <v>2208</v>
      </c>
      <c r="E266" s="13"/>
      <c r="F266" s="13"/>
      <c r="G266" s="13"/>
      <c r="H266" s="13"/>
      <c r="I266" s="13"/>
      <c r="J266" s="13"/>
      <c r="K266" s="35"/>
      <c r="L266" s="35"/>
      <c r="M266" s="15"/>
      <c r="N266" s="15"/>
      <c r="O266" s="15"/>
      <c r="P266" s="15"/>
      <c r="Q266" s="15"/>
      <c r="R266" s="15"/>
      <c r="S266" s="18"/>
      <c r="T266" s="1"/>
      <c r="U266" s="1"/>
      <c r="V266" s="1"/>
      <c r="W266" s="1"/>
      <c r="X266" s="1"/>
      <c r="Y266" s="1"/>
    </row>
    <row r="267" spans="1:25" ht="45.75" customHeight="1">
      <c r="A267" s="18"/>
      <c r="B267" s="109" t="s">
        <v>505</v>
      </c>
      <c r="C267" s="96" t="s">
        <v>151</v>
      </c>
      <c r="D267" s="99">
        <v>2209</v>
      </c>
      <c r="E267" s="13"/>
      <c r="F267" s="13"/>
      <c r="G267" s="13"/>
      <c r="H267" s="13"/>
      <c r="I267" s="13"/>
      <c r="J267" s="13"/>
      <c r="K267" s="35"/>
      <c r="L267" s="35"/>
      <c r="M267" s="15"/>
      <c r="N267" s="15"/>
      <c r="O267" s="15"/>
      <c r="P267" s="15"/>
      <c r="Q267" s="15"/>
      <c r="R267" s="15"/>
      <c r="S267" s="18"/>
      <c r="T267" s="1"/>
      <c r="U267" s="1"/>
      <c r="V267" s="1"/>
      <c r="W267" s="1"/>
      <c r="X267" s="1"/>
      <c r="Y267" s="1"/>
    </row>
    <row r="268" spans="1:25" ht="57" customHeight="1">
      <c r="A268" s="18"/>
      <c r="B268" s="109" t="s">
        <v>506</v>
      </c>
      <c r="C268" s="96" t="s">
        <v>152</v>
      </c>
      <c r="D268" s="99">
        <v>2210</v>
      </c>
      <c r="E268" s="13"/>
      <c r="F268" s="13"/>
      <c r="G268" s="13"/>
      <c r="H268" s="13"/>
      <c r="I268" s="13"/>
      <c r="J268" s="13"/>
      <c r="K268" s="35"/>
      <c r="L268" s="35"/>
      <c r="M268" s="15"/>
      <c r="N268" s="15"/>
      <c r="O268" s="15"/>
      <c r="P268" s="15"/>
      <c r="Q268" s="15"/>
      <c r="R268" s="15"/>
      <c r="S268" s="18"/>
      <c r="T268" s="1"/>
      <c r="U268" s="1"/>
      <c r="V268" s="1"/>
      <c r="W268" s="1"/>
      <c r="X268" s="1"/>
      <c r="Y268" s="1"/>
    </row>
    <row r="269" spans="1:25" ht="26.25" customHeight="1">
      <c r="A269" s="18"/>
      <c r="B269" s="109" t="s">
        <v>507</v>
      </c>
      <c r="C269" s="96" t="s">
        <v>153</v>
      </c>
      <c r="D269" s="99">
        <v>2211</v>
      </c>
      <c r="E269" s="13"/>
      <c r="F269" s="13"/>
      <c r="G269" s="13"/>
      <c r="H269" s="13"/>
      <c r="I269" s="13"/>
      <c r="J269" s="13"/>
      <c r="K269" s="35"/>
      <c r="L269" s="35"/>
      <c r="M269" s="15"/>
      <c r="N269" s="15"/>
      <c r="O269" s="15"/>
      <c r="P269" s="15"/>
      <c r="Q269" s="15"/>
      <c r="R269" s="15"/>
      <c r="S269" s="18"/>
      <c r="T269" s="1"/>
      <c r="U269" s="1"/>
      <c r="V269" s="1"/>
      <c r="W269" s="1"/>
      <c r="X269" s="1"/>
      <c r="Y269" s="1"/>
    </row>
    <row r="270" spans="1:25" ht="37.5" customHeight="1">
      <c r="A270" s="18"/>
      <c r="B270" s="109" t="s">
        <v>508</v>
      </c>
      <c r="C270" s="96" t="s">
        <v>86</v>
      </c>
      <c r="D270" s="99">
        <v>2212</v>
      </c>
      <c r="E270" s="13"/>
      <c r="F270" s="13"/>
      <c r="G270" s="13"/>
      <c r="H270" s="13"/>
      <c r="I270" s="13"/>
      <c r="J270" s="13"/>
      <c r="K270" s="35"/>
      <c r="L270" s="35"/>
      <c r="M270" s="14"/>
      <c r="N270" s="14"/>
      <c r="O270" s="14"/>
      <c r="P270" s="14"/>
      <c r="Q270" s="14"/>
      <c r="R270" s="14"/>
      <c r="S270" s="18"/>
      <c r="T270" s="1"/>
      <c r="U270" s="1"/>
      <c r="V270" s="1"/>
      <c r="W270" s="1"/>
      <c r="X270" s="1"/>
      <c r="Y270" s="1"/>
    </row>
    <row r="271" spans="1:25" ht="46.5" customHeight="1">
      <c r="A271" s="18"/>
      <c r="B271" s="109" t="s">
        <v>509</v>
      </c>
      <c r="C271" s="96" t="s">
        <v>189</v>
      </c>
      <c r="D271" s="99">
        <v>2213</v>
      </c>
      <c r="E271" s="13"/>
      <c r="F271" s="13"/>
      <c r="G271" s="13"/>
      <c r="H271" s="13"/>
      <c r="I271" s="13"/>
      <c r="J271" s="13"/>
      <c r="K271" s="35"/>
      <c r="L271" s="35"/>
      <c r="M271" s="15"/>
      <c r="N271" s="15"/>
      <c r="O271" s="15"/>
      <c r="P271" s="15"/>
      <c r="Q271" s="15"/>
      <c r="R271" s="15"/>
      <c r="S271" s="18"/>
      <c r="T271" s="1"/>
      <c r="U271" s="1"/>
      <c r="V271" s="1"/>
      <c r="W271" s="1"/>
      <c r="X271" s="1"/>
      <c r="Y271" s="1"/>
    </row>
    <row r="272" spans="1:25" ht="31.5" customHeight="1">
      <c r="A272" s="18"/>
      <c r="B272" s="109" t="s">
        <v>510</v>
      </c>
      <c r="C272" s="96" t="s">
        <v>190</v>
      </c>
      <c r="D272" s="99">
        <v>2214</v>
      </c>
      <c r="E272" s="13"/>
      <c r="F272" s="13"/>
      <c r="G272" s="13"/>
      <c r="H272" s="13"/>
      <c r="I272" s="13"/>
      <c r="J272" s="13"/>
      <c r="K272" s="35"/>
      <c r="L272" s="35"/>
      <c r="M272" s="15"/>
      <c r="N272" s="15"/>
      <c r="O272" s="15"/>
      <c r="P272" s="15"/>
      <c r="Q272" s="15"/>
      <c r="R272" s="15"/>
      <c r="S272" s="18"/>
      <c r="T272" s="1"/>
      <c r="U272" s="1"/>
      <c r="V272" s="1"/>
      <c r="W272" s="1"/>
      <c r="X272" s="1"/>
      <c r="Y272" s="1"/>
    </row>
    <row r="273" spans="1:25" ht="12.75">
      <c r="A273" s="18"/>
      <c r="B273" s="109" t="s">
        <v>744</v>
      </c>
      <c r="C273" s="96" t="s">
        <v>17</v>
      </c>
      <c r="D273" s="99">
        <v>2215</v>
      </c>
      <c r="E273" s="13"/>
      <c r="F273" s="13"/>
      <c r="G273" s="13"/>
      <c r="H273" s="13"/>
      <c r="I273" s="13"/>
      <c r="J273" s="13"/>
      <c r="K273" s="35"/>
      <c r="L273" s="35"/>
      <c r="M273" s="15"/>
      <c r="N273" s="15"/>
      <c r="O273" s="15"/>
      <c r="P273" s="15"/>
      <c r="Q273" s="15"/>
      <c r="R273" s="15"/>
      <c r="S273" s="18"/>
      <c r="T273" s="1"/>
      <c r="U273" s="1"/>
      <c r="V273" s="1"/>
      <c r="W273" s="1"/>
      <c r="X273" s="1"/>
      <c r="Y273" s="1"/>
    </row>
    <row r="274" spans="1:25" ht="12.75">
      <c r="A274" s="18"/>
      <c r="B274" s="109" t="s">
        <v>17</v>
      </c>
      <c r="C274" s="96" t="s">
        <v>17</v>
      </c>
      <c r="D274" s="99" t="s">
        <v>17</v>
      </c>
      <c r="E274" s="13"/>
      <c r="F274" s="13"/>
      <c r="G274" s="13"/>
      <c r="H274" s="13"/>
      <c r="I274" s="13"/>
      <c r="J274" s="13"/>
      <c r="K274" s="35"/>
      <c r="L274" s="35"/>
      <c r="M274" s="15"/>
      <c r="N274" s="15"/>
      <c r="O274" s="15"/>
      <c r="P274" s="15"/>
      <c r="Q274" s="15"/>
      <c r="R274" s="15"/>
      <c r="S274" s="18"/>
      <c r="T274" s="1"/>
      <c r="U274" s="1"/>
      <c r="V274" s="1"/>
      <c r="W274" s="1"/>
      <c r="X274" s="1"/>
      <c r="Y274" s="1"/>
    </row>
    <row r="275" spans="1:25" ht="12.75">
      <c r="A275" s="18"/>
      <c r="B275" s="109" t="s">
        <v>191</v>
      </c>
      <c r="C275" s="96" t="s">
        <v>17</v>
      </c>
      <c r="D275" s="99">
        <v>2299</v>
      </c>
      <c r="E275" s="13"/>
      <c r="F275" s="13"/>
      <c r="G275" s="13"/>
      <c r="H275" s="13"/>
      <c r="I275" s="13"/>
      <c r="J275" s="13"/>
      <c r="K275" s="35"/>
      <c r="L275" s="35"/>
      <c r="M275" s="15"/>
      <c r="N275" s="15"/>
      <c r="O275" s="15"/>
      <c r="P275" s="15"/>
      <c r="Q275" s="15"/>
      <c r="R275" s="15"/>
      <c r="S275" s="18"/>
      <c r="T275" s="1"/>
      <c r="U275" s="1"/>
      <c r="V275" s="1"/>
      <c r="W275" s="1"/>
      <c r="X275" s="1"/>
      <c r="Y275" s="1"/>
    </row>
    <row r="276" spans="1:25" ht="55.5" customHeight="1">
      <c r="A276" s="18"/>
      <c r="B276" s="109" t="s">
        <v>511</v>
      </c>
      <c r="C276" s="96" t="s">
        <v>156</v>
      </c>
      <c r="D276" s="99">
        <v>2300</v>
      </c>
      <c r="E276" s="13" t="s">
        <v>733</v>
      </c>
      <c r="F276" s="13" t="s">
        <v>733</v>
      </c>
      <c r="G276" s="13" t="s">
        <v>733</v>
      </c>
      <c r="H276" s="13" t="s">
        <v>733</v>
      </c>
      <c r="I276" s="13" t="s">
        <v>733</v>
      </c>
      <c r="J276" s="13" t="s">
        <v>733</v>
      </c>
      <c r="K276" s="35" t="s">
        <v>733</v>
      </c>
      <c r="L276" s="35" t="s">
        <v>733</v>
      </c>
      <c r="M276" s="15"/>
      <c r="N276" s="15"/>
      <c r="O276" s="15"/>
      <c r="P276" s="15"/>
      <c r="Q276" s="15"/>
      <c r="R276" s="15"/>
      <c r="S276" s="18"/>
      <c r="T276" s="1"/>
      <c r="U276" s="1"/>
      <c r="V276" s="1"/>
      <c r="W276" s="1"/>
      <c r="X276" s="1"/>
      <c r="Y276" s="1"/>
    </row>
    <row r="277" spans="1:25" ht="12.75">
      <c r="A277" s="18"/>
      <c r="B277" s="109" t="s">
        <v>745</v>
      </c>
      <c r="C277" s="96" t="s">
        <v>17</v>
      </c>
      <c r="D277" s="99">
        <v>2301</v>
      </c>
      <c r="E277" s="13"/>
      <c r="F277" s="13"/>
      <c r="G277" s="13"/>
      <c r="H277" s="13"/>
      <c r="I277" s="13"/>
      <c r="J277" s="13"/>
      <c r="K277" s="35"/>
      <c r="L277" s="35"/>
      <c r="M277" s="15"/>
      <c r="N277" s="15"/>
      <c r="O277" s="15"/>
      <c r="P277" s="15"/>
      <c r="Q277" s="15"/>
      <c r="R277" s="15"/>
      <c r="S277" s="18"/>
      <c r="T277" s="1"/>
      <c r="U277" s="1"/>
      <c r="V277" s="1"/>
      <c r="W277" s="1"/>
      <c r="X277" s="1"/>
      <c r="Y277" s="1"/>
    </row>
    <row r="278" spans="1:25" ht="12.75">
      <c r="A278" s="18"/>
      <c r="B278" s="109" t="s">
        <v>17</v>
      </c>
      <c r="C278" s="96" t="s">
        <v>17</v>
      </c>
      <c r="D278" s="99" t="s">
        <v>17</v>
      </c>
      <c r="E278" s="13"/>
      <c r="F278" s="13"/>
      <c r="G278" s="13"/>
      <c r="H278" s="13"/>
      <c r="I278" s="13"/>
      <c r="J278" s="13"/>
      <c r="K278" s="35"/>
      <c r="L278" s="35"/>
      <c r="M278" s="15"/>
      <c r="N278" s="15"/>
      <c r="O278" s="15"/>
      <c r="P278" s="15"/>
      <c r="Q278" s="15"/>
      <c r="R278" s="15"/>
      <c r="S278" s="18"/>
      <c r="T278" s="1"/>
      <c r="U278" s="1"/>
      <c r="V278" s="1"/>
      <c r="W278" s="1"/>
      <c r="X278" s="1"/>
      <c r="Y278" s="1"/>
    </row>
    <row r="279" spans="1:25" ht="12.75">
      <c r="A279" s="18"/>
      <c r="B279" s="109" t="s">
        <v>192</v>
      </c>
      <c r="C279" s="96" t="s">
        <v>17</v>
      </c>
      <c r="D279" s="99">
        <v>2399</v>
      </c>
      <c r="E279" s="13"/>
      <c r="F279" s="13"/>
      <c r="G279" s="13"/>
      <c r="H279" s="13"/>
      <c r="I279" s="13"/>
      <c r="J279" s="13"/>
      <c r="K279" s="35"/>
      <c r="L279" s="35"/>
      <c r="M279" s="15"/>
      <c r="N279" s="15"/>
      <c r="O279" s="15"/>
      <c r="P279" s="15"/>
      <c r="Q279" s="15"/>
      <c r="R279" s="15"/>
      <c r="S279" s="18"/>
      <c r="T279" s="1"/>
      <c r="U279" s="1"/>
      <c r="V279" s="1"/>
      <c r="W279" s="1"/>
      <c r="X279" s="1"/>
      <c r="Y279" s="1"/>
    </row>
    <row r="280" spans="1:25" ht="55.5" customHeight="1">
      <c r="A280" s="18"/>
      <c r="B280" s="109" t="s">
        <v>512</v>
      </c>
      <c r="C280" s="96" t="s">
        <v>158</v>
      </c>
      <c r="D280" s="99">
        <v>2400</v>
      </c>
      <c r="E280" s="13" t="s">
        <v>733</v>
      </c>
      <c r="F280" s="13" t="s">
        <v>733</v>
      </c>
      <c r="G280" s="13" t="s">
        <v>733</v>
      </c>
      <c r="H280" s="13" t="s">
        <v>733</v>
      </c>
      <c r="I280" s="13" t="s">
        <v>733</v>
      </c>
      <c r="J280" s="13" t="s">
        <v>733</v>
      </c>
      <c r="K280" s="35" t="s">
        <v>733</v>
      </c>
      <c r="L280" s="35" t="s">
        <v>733</v>
      </c>
      <c r="M280" s="15"/>
      <c r="N280" s="15"/>
      <c r="O280" s="15"/>
      <c r="P280" s="15"/>
      <c r="Q280" s="15"/>
      <c r="R280" s="15"/>
      <c r="S280" s="18"/>
      <c r="T280" s="1"/>
      <c r="U280" s="1"/>
      <c r="V280" s="1"/>
      <c r="W280" s="1"/>
      <c r="X280" s="1"/>
      <c r="Y280" s="1"/>
    </row>
    <row r="281" spans="1:25" ht="12.75">
      <c r="A281" s="18"/>
      <c r="B281" s="109" t="s">
        <v>746</v>
      </c>
      <c r="C281" s="96" t="s">
        <v>17</v>
      </c>
      <c r="D281" s="99">
        <v>2401</v>
      </c>
      <c r="E281" s="17"/>
      <c r="F281" s="17"/>
      <c r="G281" s="17"/>
      <c r="H281" s="17"/>
      <c r="I281" s="17"/>
      <c r="J281" s="17"/>
      <c r="K281" s="56"/>
      <c r="L281" s="56"/>
      <c r="M281" s="14"/>
      <c r="N281" s="14"/>
      <c r="O281" s="14"/>
      <c r="P281" s="14"/>
      <c r="Q281" s="14"/>
      <c r="R281" s="14"/>
      <c r="S281" s="18"/>
      <c r="T281" s="1"/>
      <c r="U281" s="1"/>
      <c r="V281" s="1"/>
      <c r="W281" s="1"/>
      <c r="X281" s="1"/>
      <c r="Y281" s="1"/>
    </row>
    <row r="282" spans="1:19" ht="12.75">
      <c r="A282" s="18"/>
      <c r="B282" s="109" t="s">
        <v>17</v>
      </c>
      <c r="C282" s="96" t="s">
        <v>17</v>
      </c>
      <c r="D282" s="99" t="s">
        <v>17</v>
      </c>
      <c r="E282" s="41"/>
      <c r="F282" s="41"/>
      <c r="G282" s="41"/>
      <c r="H282" s="41"/>
      <c r="I282" s="41"/>
      <c r="J282" s="41"/>
      <c r="K282" s="59"/>
      <c r="L282" s="59"/>
      <c r="M282" s="41"/>
      <c r="N282" s="41"/>
      <c r="O282" s="41"/>
      <c r="P282" s="41"/>
      <c r="Q282" s="41"/>
      <c r="R282" s="41"/>
      <c r="S282" s="18"/>
    </row>
    <row r="283" spans="1:18" ht="12.75">
      <c r="A283" s="18"/>
      <c r="B283" s="109" t="s">
        <v>193</v>
      </c>
      <c r="C283" s="96" t="s">
        <v>17</v>
      </c>
      <c r="D283" s="99">
        <v>2499</v>
      </c>
      <c r="E283" s="41"/>
      <c r="F283" s="41"/>
      <c r="G283" s="41"/>
      <c r="H283" s="41"/>
      <c r="I283" s="41"/>
      <c r="J283" s="41"/>
      <c r="K283" s="59"/>
      <c r="L283" s="59"/>
      <c r="M283" s="41"/>
      <c r="N283" s="41"/>
      <c r="O283" s="41"/>
      <c r="P283" s="41"/>
      <c r="Q283" s="41"/>
      <c r="R283" s="41"/>
    </row>
    <row r="284" spans="1:18" ht="84.75" customHeight="1">
      <c r="A284" s="18"/>
      <c r="B284" s="108" t="s">
        <v>513</v>
      </c>
      <c r="C284" s="97" t="s">
        <v>194</v>
      </c>
      <c r="D284" s="98">
        <v>2500</v>
      </c>
      <c r="E284" s="13" t="s">
        <v>733</v>
      </c>
      <c r="F284" s="13" t="s">
        <v>733</v>
      </c>
      <c r="G284" s="13" t="s">
        <v>733</v>
      </c>
      <c r="H284" s="13" t="s">
        <v>733</v>
      </c>
      <c r="I284" s="13" t="s">
        <v>733</v>
      </c>
      <c r="J284" s="13" t="s">
        <v>733</v>
      </c>
      <c r="K284" s="35" t="s">
        <v>733</v>
      </c>
      <c r="L284" s="35" t="s">
        <v>733</v>
      </c>
      <c r="M284" s="41"/>
      <c r="N284" s="41"/>
      <c r="O284" s="41"/>
      <c r="P284" s="41"/>
      <c r="Q284" s="41"/>
      <c r="R284" s="41"/>
    </row>
    <row r="285" spans="1:18" ht="27.75" customHeight="1">
      <c r="A285" s="18"/>
      <c r="B285" s="109" t="s">
        <v>514</v>
      </c>
      <c r="C285" s="96" t="s">
        <v>162</v>
      </c>
      <c r="D285" s="99">
        <v>2501</v>
      </c>
      <c r="E285" s="13" t="s">
        <v>733</v>
      </c>
      <c r="F285" s="13" t="s">
        <v>733</v>
      </c>
      <c r="G285" s="13" t="s">
        <v>733</v>
      </c>
      <c r="H285" s="13" t="s">
        <v>733</v>
      </c>
      <c r="I285" s="13" t="s">
        <v>733</v>
      </c>
      <c r="J285" s="13" t="s">
        <v>733</v>
      </c>
      <c r="K285" s="35" t="s">
        <v>733</v>
      </c>
      <c r="L285" s="35" t="s">
        <v>733</v>
      </c>
      <c r="M285" s="41"/>
      <c r="N285" s="41"/>
      <c r="O285" s="41"/>
      <c r="P285" s="41"/>
      <c r="Q285" s="41"/>
      <c r="R285" s="41"/>
    </row>
    <row r="286" spans="1:19" ht="53.25" customHeight="1">
      <c r="A286" s="18"/>
      <c r="B286" s="109" t="s">
        <v>515</v>
      </c>
      <c r="C286" s="96" t="s">
        <v>767</v>
      </c>
      <c r="D286" s="99">
        <v>2502</v>
      </c>
      <c r="E286" s="41"/>
      <c r="F286" s="41"/>
      <c r="G286" s="41"/>
      <c r="H286" s="41"/>
      <c r="I286" s="41"/>
      <c r="J286" s="41"/>
      <c r="K286" s="59"/>
      <c r="L286" s="59"/>
      <c r="M286" s="41"/>
      <c r="N286" s="41"/>
      <c r="O286" s="41"/>
      <c r="P286" s="41"/>
      <c r="Q286" s="41"/>
      <c r="R286" s="41"/>
      <c r="S286" s="18"/>
    </row>
    <row r="287" spans="1:19" ht="33" customHeight="1">
      <c r="A287" s="18"/>
      <c r="B287" s="109" t="s">
        <v>516</v>
      </c>
      <c r="C287" s="96" t="s">
        <v>768</v>
      </c>
      <c r="D287" s="99">
        <v>2503</v>
      </c>
      <c r="E287" s="41"/>
      <c r="F287" s="41"/>
      <c r="G287" s="41"/>
      <c r="H287" s="41"/>
      <c r="I287" s="41"/>
      <c r="J287" s="41"/>
      <c r="K287" s="59"/>
      <c r="L287" s="59"/>
      <c r="M287" s="41"/>
      <c r="N287" s="41"/>
      <c r="O287" s="41"/>
      <c r="P287" s="41"/>
      <c r="Q287" s="41"/>
      <c r="R287" s="41"/>
      <c r="S287" s="18"/>
    </row>
    <row r="288" spans="1:19" ht="93" customHeight="1">
      <c r="A288" s="18"/>
      <c r="B288" s="109" t="s">
        <v>517</v>
      </c>
      <c r="C288" s="96" t="s">
        <v>769</v>
      </c>
      <c r="D288" s="99">
        <v>2504</v>
      </c>
      <c r="E288" s="41"/>
      <c r="F288" s="41"/>
      <c r="G288" s="41"/>
      <c r="H288" s="41"/>
      <c r="I288" s="41"/>
      <c r="J288" s="41"/>
      <c r="K288" s="59"/>
      <c r="L288" s="59"/>
      <c r="M288" s="41"/>
      <c r="N288" s="41"/>
      <c r="O288" s="41"/>
      <c r="P288" s="41"/>
      <c r="Q288" s="41"/>
      <c r="R288" s="41"/>
      <c r="S288" s="18"/>
    </row>
    <row r="289" spans="1:19" ht="36.75" customHeight="1">
      <c r="A289" s="18"/>
      <c r="B289" s="109" t="s">
        <v>518</v>
      </c>
      <c r="C289" s="96" t="s">
        <v>770</v>
      </c>
      <c r="D289" s="99">
        <v>2505</v>
      </c>
      <c r="E289" s="41"/>
      <c r="F289" s="41"/>
      <c r="G289" s="41"/>
      <c r="H289" s="41"/>
      <c r="I289" s="41"/>
      <c r="J289" s="41"/>
      <c r="K289" s="59"/>
      <c r="L289" s="59"/>
      <c r="M289" s="41"/>
      <c r="N289" s="41"/>
      <c r="O289" s="41"/>
      <c r="P289" s="41"/>
      <c r="Q289" s="41"/>
      <c r="R289" s="41"/>
      <c r="S289" s="18"/>
    </row>
    <row r="290" spans="1:19" ht="26.25" customHeight="1">
      <c r="A290" s="18"/>
      <c r="B290" s="109" t="s">
        <v>519</v>
      </c>
      <c r="C290" s="96" t="s">
        <v>771</v>
      </c>
      <c r="D290" s="99">
        <v>2506</v>
      </c>
      <c r="E290" s="41"/>
      <c r="F290" s="41"/>
      <c r="G290" s="41"/>
      <c r="H290" s="41"/>
      <c r="I290" s="41"/>
      <c r="J290" s="41"/>
      <c r="K290" s="59"/>
      <c r="L290" s="59"/>
      <c r="M290" s="41"/>
      <c r="N290" s="41"/>
      <c r="O290" s="41"/>
      <c r="P290" s="41"/>
      <c r="Q290" s="41"/>
      <c r="R290" s="41"/>
      <c r="S290" s="18"/>
    </row>
    <row r="291" spans="1:19" ht="81.75" customHeight="1">
      <c r="A291" s="18"/>
      <c r="B291" s="109" t="s">
        <v>520</v>
      </c>
      <c r="C291" s="96" t="s">
        <v>772</v>
      </c>
      <c r="D291" s="99">
        <v>2507</v>
      </c>
      <c r="E291" s="41"/>
      <c r="F291" s="41"/>
      <c r="G291" s="41"/>
      <c r="H291" s="41"/>
      <c r="I291" s="41"/>
      <c r="J291" s="41"/>
      <c r="K291" s="59"/>
      <c r="L291" s="59"/>
      <c r="M291" s="41"/>
      <c r="N291" s="41"/>
      <c r="O291" s="41"/>
      <c r="P291" s="41"/>
      <c r="Q291" s="41"/>
      <c r="R291" s="41"/>
      <c r="S291" s="18"/>
    </row>
    <row r="292" spans="1:19" ht="36.75" customHeight="1">
      <c r="A292" s="18"/>
      <c r="B292" s="109" t="s">
        <v>521</v>
      </c>
      <c r="C292" s="96" t="s">
        <v>773</v>
      </c>
      <c r="D292" s="99">
        <v>2508</v>
      </c>
      <c r="E292" s="42"/>
      <c r="F292" s="42"/>
      <c r="G292" s="42"/>
      <c r="H292" s="42"/>
      <c r="I292" s="42"/>
      <c r="J292" s="42"/>
      <c r="K292" s="60"/>
      <c r="L292" s="60"/>
      <c r="M292" s="42"/>
      <c r="N292" s="42"/>
      <c r="O292" s="42"/>
      <c r="P292" s="42"/>
      <c r="Q292" s="42"/>
      <c r="R292" s="42"/>
      <c r="S292" s="18"/>
    </row>
    <row r="293" spans="1:19" ht="36" customHeight="1">
      <c r="A293" s="18"/>
      <c r="B293" s="109" t="s">
        <v>522</v>
      </c>
      <c r="C293" s="96" t="s">
        <v>774</v>
      </c>
      <c r="D293" s="99">
        <v>2509</v>
      </c>
      <c r="E293" s="42"/>
      <c r="F293" s="42"/>
      <c r="G293" s="42"/>
      <c r="H293" s="42"/>
      <c r="I293" s="42"/>
      <c r="J293" s="42"/>
      <c r="K293" s="60"/>
      <c r="L293" s="60"/>
      <c r="M293" s="42"/>
      <c r="N293" s="42"/>
      <c r="O293" s="42"/>
      <c r="P293" s="42"/>
      <c r="Q293" s="42"/>
      <c r="R293" s="42"/>
      <c r="S293" s="18"/>
    </row>
    <row r="294" spans="1:19" ht="39" customHeight="1">
      <c r="A294" s="18"/>
      <c r="B294" s="109" t="s">
        <v>523</v>
      </c>
      <c r="C294" s="96" t="s">
        <v>775</v>
      </c>
      <c r="D294" s="99">
        <v>2510</v>
      </c>
      <c r="E294" s="42"/>
      <c r="F294" s="42"/>
      <c r="G294" s="42"/>
      <c r="H294" s="42"/>
      <c r="I294" s="42"/>
      <c r="J294" s="42"/>
      <c r="K294" s="60"/>
      <c r="L294" s="60"/>
      <c r="M294" s="42"/>
      <c r="N294" s="42"/>
      <c r="O294" s="42"/>
      <c r="P294" s="42"/>
      <c r="Q294" s="42"/>
      <c r="R294" s="42"/>
      <c r="S294" s="18"/>
    </row>
    <row r="295" spans="1:19" ht="79.5" customHeight="1">
      <c r="A295" s="18"/>
      <c r="B295" s="109" t="s">
        <v>524</v>
      </c>
      <c r="C295" s="96" t="s">
        <v>776</v>
      </c>
      <c r="D295" s="99">
        <v>2511</v>
      </c>
      <c r="E295" s="42"/>
      <c r="F295" s="42"/>
      <c r="G295" s="42"/>
      <c r="H295" s="42"/>
      <c r="I295" s="42"/>
      <c r="J295" s="42"/>
      <c r="K295" s="60"/>
      <c r="L295" s="60"/>
      <c r="M295" s="42"/>
      <c r="N295" s="42"/>
      <c r="O295" s="42"/>
      <c r="P295" s="42"/>
      <c r="Q295" s="42"/>
      <c r="R295" s="42"/>
      <c r="S295" s="18"/>
    </row>
    <row r="296" spans="1:19" ht="48" customHeight="1">
      <c r="A296" s="18"/>
      <c r="B296" s="109" t="s">
        <v>525</v>
      </c>
      <c r="C296" s="96" t="s">
        <v>777</v>
      </c>
      <c r="D296" s="99">
        <v>2512</v>
      </c>
      <c r="E296" s="42"/>
      <c r="F296" s="42"/>
      <c r="G296" s="42"/>
      <c r="H296" s="42"/>
      <c r="I296" s="42"/>
      <c r="J296" s="42"/>
      <c r="K296" s="60"/>
      <c r="L296" s="60"/>
      <c r="M296" s="42"/>
      <c r="N296" s="42"/>
      <c r="O296" s="42"/>
      <c r="P296" s="42"/>
      <c r="Q296" s="42"/>
      <c r="R296" s="42"/>
      <c r="S296" s="18"/>
    </row>
    <row r="297" spans="1:19" ht="58.5" customHeight="1">
      <c r="A297" s="18"/>
      <c r="B297" s="109" t="s">
        <v>526</v>
      </c>
      <c r="C297" s="96" t="s">
        <v>778</v>
      </c>
      <c r="D297" s="99">
        <v>2513</v>
      </c>
      <c r="E297" s="42"/>
      <c r="F297" s="42"/>
      <c r="G297" s="42"/>
      <c r="H297" s="42"/>
      <c r="I297" s="42"/>
      <c r="J297" s="42"/>
      <c r="K297" s="60"/>
      <c r="L297" s="60"/>
      <c r="M297" s="42"/>
      <c r="N297" s="42"/>
      <c r="O297" s="42"/>
      <c r="P297" s="42"/>
      <c r="Q297" s="42"/>
      <c r="R297" s="42"/>
      <c r="S297" s="18"/>
    </row>
    <row r="298" spans="1:19" ht="22.5" customHeight="1">
      <c r="A298" s="18"/>
      <c r="B298" s="109" t="s">
        <v>527</v>
      </c>
      <c r="C298" s="96" t="s">
        <v>779</v>
      </c>
      <c r="D298" s="99">
        <v>2514</v>
      </c>
      <c r="E298" s="42"/>
      <c r="F298" s="42"/>
      <c r="G298" s="42"/>
      <c r="H298" s="42"/>
      <c r="I298" s="42"/>
      <c r="J298" s="42"/>
      <c r="K298" s="60"/>
      <c r="L298" s="60"/>
      <c r="M298" s="42"/>
      <c r="N298" s="42"/>
      <c r="O298" s="42"/>
      <c r="P298" s="42"/>
      <c r="Q298" s="42"/>
      <c r="R298" s="42"/>
      <c r="S298" s="18"/>
    </row>
    <row r="299" spans="1:19" ht="122.25" customHeight="1">
      <c r="A299" s="18"/>
      <c r="B299" s="109" t="s">
        <v>528</v>
      </c>
      <c r="C299" s="96" t="s">
        <v>780</v>
      </c>
      <c r="D299" s="99">
        <v>2515</v>
      </c>
      <c r="E299" s="42"/>
      <c r="F299" s="42"/>
      <c r="G299" s="42"/>
      <c r="H299" s="42"/>
      <c r="I299" s="42"/>
      <c r="J299" s="42"/>
      <c r="K299" s="60"/>
      <c r="L299" s="60"/>
      <c r="M299" s="42"/>
      <c r="N299" s="42"/>
      <c r="O299" s="42"/>
      <c r="P299" s="42"/>
      <c r="Q299" s="42"/>
      <c r="R299" s="42"/>
      <c r="S299" s="18"/>
    </row>
    <row r="300" spans="1:19" ht="23.25" customHeight="1">
      <c r="A300" s="18"/>
      <c r="B300" s="109" t="s">
        <v>529</v>
      </c>
      <c r="C300" s="96" t="s">
        <v>781</v>
      </c>
      <c r="D300" s="99">
        <v>2516</v>
      </c>
      <c r="E300" s="42"/>
      <c r="F300" s="42"/>
      <c r="G300" s="42"/>
      <c r="H300" s="42"/>
      <c r="I300" s="42"/>
      <c r="J300" s="42"/>
      <c r="K300" s="60"/>
      <c r="L300" s="60"/>
      <c r="M300" s="42"/>
      <c r="N300" s="42"/>
      <c r="O300" s="42"/>
      <c r="P300" s="42"/>
      <c r="Q300" s="42"/>
      <c r="R300" s="42"/>
      <c r="S300" s="18"/>
    </row>
    <row r="301" spans="1:19" ht="42" customHeight="1">
      <c r="A301" s="18"/>
      <c r="B301" s="109" t="s">
        <v>530</v>
      </c>
      <c r="C301" s="96" t="s">
        <v>782</v>
      </c>
      <c r="D301" s="99">
        <v>2517</v>
      </c>
      <c r="E301" s="42"/>
      <c r="F301" s="42"/>
      <c r="G301" s="42"/>
      <c r="H301" s="42"/>
      <c r="I301" s="42"/>
      <c r="J301" s="42"/>
      <c r="K301" s="60"/>
      <c r="L301" s="60"/>
      <c r="M301" s="42"/>
      <c r="N301" s="42"/>
      <c r="O301" s="42"/>
      <c r="P301" s="42"/>
      <c r="Q301" s="42"/>
      <c r="R301" s="42"/>
      <c r="S301" s="18"/>
    </row>
    <row r="302" spans="1:19" ht="33.75" customHeight="1">
      <c r="A302" s="18"/>
      <c r="B302" s="109" t="s">
        <v>531</v>
      </c>
      <c r="C302" s="96" t="s">
        <v>783</v>
      </c>
      <c r="D302" s="99">
        <v>2518</v>
      </c>
      <c r="E302" s="42"/>
      <c r="F302" s="42"/>
      <c r="G302" s="42"/>
      <c r="H302" s="42"/>
      <c r="I302" s="42"/>
      <c r="J302" s="42"/>
      <c r="K302" s="60"/>
      <c r="L302" s="60"/>
      <c r="M302" s="42"/>
      <c r="N302" s="42"/>
      <c r="O302" s="42"/>
      <c r="P302" s="42"/>
      <c r="Q302" s="42"/>
      <c r="R302" s="42"/>
      <c r="S302" s="18"/>
    </row>
    <row r="303" spans="1:19" ht="76.5" customHeight="1">
      <c r="A303" s="18"/>
      <c r="B303" s="109" t="s">
        <v>532</v>
      </c>
      <c r="C303" s="96" t="s">
        <v>784</v>
      </c>
      <c r="D303" s="99">
        <v>2519</v>
      </c>
      <c r="E303" s="42"/>
      <c r="F303" s="42"/>
      <c r="G303" s="42"/>
      <c r="H303" s="42"/>
      <c r="I303" s="42"/>
      <c r="J303" s="42"/>
      <c r="K303" s="60"/>
      <c r="L303" s="60"/>
      <c r="M303" s="42"/>
      <c r="N303" s="42"/>
      <c r="O303" s="42"/>
      <c r="P303" s="42"/>
      <c r="Q303" s="42"/>
      <c r="R303" s="42"/>
      <c r="S303" s="18"/>
    </row>
    <row r="304" spans="1:19" ht="30.75" customHeight="1">
      <c r="A304" s="18"/>
      <c r="B304" s="109" t="s">
        <v>533</v>
      </c>
      <c r="C304" s="96" t="s">
        <v>785</v>
      </c>
      <c r="D304" s="99">
        <v>2520</v>
      </c>
      <c r="E304" s="42"/>
      <c r="F304" s="42"/>
      <c r="G304" s="42"/>
      <c r="H304" s="42"/>
      <c r="I304" s="42"/>
      <c r="J304" s="42"/>
      <c r="K304" s="60"/>
      <c r="L304" s="60"/>
      <c r="M304" s="42"/>
      <c r="N304" s="42"/>
      <c r="O304" s="42"/>
      <c r="P304" s="42"/>
      <c r="Q304" s="42"/>
      <c r="R304" s="42"/>
      <c r="S304" s="18"/>
    </row>
    <row r="305" spans="1:19" ht="43.5" customHeight="1">
      <c r="A305" s="18"/>
      <c r="B305" s="109" t="s">
        <v>534</v>
      </c>
      <c r="C305" s="96" t="s">
        <v>786</v>
      </c>
      <c r="D305" s="99">
        <v>2521</v>
      </c>
      <c r="E305" s="42"/>
      <c r="F305" s="42"/>
      <c r="G305" s="42"/>
      <c r="H305" s="42"/>
      <c r="I305" s="42"/>
      <c r="J305" s="42"/>
      <c r="K305" s="60"/>
      <c r="L305" s="60"/>
      <c r="M305" s="42"/>
      <c r="N305" s="42"/>
      <c r="O305" s="42"/>
      <c r="P305" s="42"/>
      <c r="Q305" s="42"/>
      <c r="R305" s="42"/>
      <c r="S305" s="18"/>
    </row>
    <row r="306" spans="1:19" ht="57.75" customHeight="1">
      <c r="A306" s="18"/>
      <c r="B306" s="109" t="s">
        <v>535</v>
      </c>
      <c r="C306" s="96" t="s">
        <v>787</v>
      </c>
      <c r="D306" s="99">
        <v>2522</v>
      </c>
      <c r="E306" s="42"/>
      <c r="F306" s="42"/>
      <c r="G306" s="42"/>
      <c r="H306" s="42"/>
      <c r="I306" s="42"/>
      <c r="J306" s="42"/>
      <c r="K306" s="60"/>
      <c r="L306" s="60"/>
      <c r="M306" s="42"/>
      <c r="N306" s="42"/>
      <c r="O306" s="42"/>
      <c r="P306" s="42"/>
      <c r="Q306" s="42"/>
      <c r="R306" s="42"/>
      <c r="S306" s="18"/>
    </row>
    <row r="307" spans="1:19" ht="55.5" customHeight="1">
      <c r="A307" s="18"/>
      <c r="B307" s="109" t="s">
        <v>536</v>
      </c>
      <c r="C307" s="96" t="s">
        <v>788</v>
      </c>
      <c r="D307" s="99">
        <v>2523</v>
      </c>
      <c r="E307" s="42"/>
      <c r="F307" s="42"/>
      <c r="G307" s="42"/>
      <c r="H307" s="42"/>
      <c r="I307" s="42"/>
      <c r="J307" s="42"/>
      <c r="K307" s="60"/>
      <c r="L307" s="60"/>
      <c r="M307" s="42"/>
      <c r="N307" s="42"/>
      <c r="O307" s="42"/>
      <c r="P307" s="42"/>
      <c r="Q307" s="42"/>
      <c r="R307" s="42"/>
      <c r="S307" s="18"/>
    </row>
    <row r="308" spans="1:19" ht="43.5" customHeight="1">
      <c r="A308" s="18"/>
      <c r="B308" s="109" t="s">
        <v>537</v>
      </c>
      <c r="C308" s="96" t="s">
        <v>789</v>
      </c>
      <c r="D308" s="99">
        <v>2524</v>
      </c>
      <c r="E308" s="42"/>
      <c r="F308" s="42"/>
      <c r="G308" s="42"/>
      <c r="H308" s="42"/>
      <c r="I308" s="42"/>
      <c r="J308" s="42"/>
      <c r="K308" s="60"/>
      <c r="L308" s="60"/>
      <c r="M308" s="42"/>
      <c r="N308" s="42"/>
      <c r="O308" s="42"/>
      <c r="P308" s="42"/>
      <c r="Q308" s="42"/>
      <c r="R308" s="42"/>
      <c r="S308" s="18"/>
    </row>
    <row r="309" spans="1:19" ht="39" customHeight="1">
      <c r="A309" s="18"/>
      <c r="B309" s="109" t="s">
        <v>538</v>
      </c>
      <c r="C309" s="96" t="s">
        <v>790</v>
      </c>
      <c r="D309" s="99">
        <v>2525</v>
      </c>
      <c r="E309" s="42"/>
      <c r="F309" s="42"/>
      <c r="G309" s="42"/>
      <c r="H309" s="42"/>
      <c r="I309" s="42"/>
      <c r="J309" s="42"/>
      <c r="K309" s="60"/>
      <c r="L309" s="60"/>
      <c r="M309" s="42"/>
      <c r="N309" s="42"/>
      <c r="O309" s="42"/>
      <c r="P309" s="42"/>
      <c r="Q309" s="42"/>
      <c r="R309" s="42"/>
      <c r="S309" s="18"/>
    </row>
    <row r="310" spans="1:19" ht="85.5" customHeight="1">
      <c r="A310" s="18"/>
      <c r="B310" s="109" t="s">
        <v>539</v>
      </c>
      <c r="C310" s="96" t="s">
        <v>791</v>
      </c>
      <c r="D310" s="99">
        <v>2526</v>
      </c>
      <c r="E310" s="42"/>
      <c r="F310" s="42"/>
      <c r="G310" s="42"/>
      <c r="H310" s="42"/>
      <c r="I310" s="42"/>
      <c r="J310" s="42"/>
      <c r="K310" s="60"/>
      <c r="L310" s="60"/>
      <c r="M310" s="42"/>
      <c r="N310" s="42"/>
      <c r="O310" s="42"/>
      <c r="P310" s="42"/>
      <c r="Q310" s="42"/>
      <c r="R310" s="42"/>
      <c r="S310" s="18"/>
    </row>
    <row r="311" spans="1:19" ht="58.5" customHeight="1">
      <c r="A311" s="18"/>
      <c r="B311" s="109" t="s">
        <v>540</v>
      </c>
      <c r="C311" s="96" t="s">
        <v>817</v>
      </c>
      <c r="D311" s="99">
        <v>2527</v>
      </c>
      <c r="E311" s="42"/>
      <c r="F311" s="42"/>
      <c r="G311" s="42"/>
      <c r="H311" s="42"/>
      <c r="I311" s="42"/>
      <c r="J311" s="42"/>
      <c r="K311" s="60"/>
      <c r="L311" s="60"/>
      <c r="M311" s="42"/>
      <c r="N311" s="42"/>
      <c r="O311" s="42"/>
      <c r="P311" s="42"/>
      <c r="Q311" s="42"/>
      <c r="R311" s="42"/>
      <c r="S311" s="18"/>
    </row>
    <row r="312" spans="1:19" ht="58.5" customHeight="1">
      <c r="A312" s="18"/>
      <c r="B312" s="109" t="s">
        <v>541</v>
      </c>
      <c r="C312" s="96" t="s">
        <v>792</v>
      </c>
      <c r="D312" s="99">
        <v>2528</v>
      </c>
      <c r="E312" s="42"/>
      <c r="F312" s="42"/>
      <c r="G312" s="42"/>
      <c r="H312" s="42"/>
      <c r="I312" s="42"/>
      <c r="J312" s="42"/>
      <c r="K312" s="60"/>
      <c r="L312" s="60"/>
      <c r="M312" s="42"/>
      <c r="N312" s="42"/>
      <c r="O312" s="42"/>
      <c r="P312" s="42"/>
      <c r="Q312" s="42"/>
      <c r="R312" s="42"/>
      <c r="S312" s="18"/>
    </row>
    <row r="313" spans="1:19" ht="36" customHeight="1">
      <c r="A313" s="18"/>
      <c r="B313" s="109" t="s">
        <v>542</v>
      </c>
      <c r="C313" s="96" t="s">
        <v>793</v>
      </c>
      <c r="D313" s="99">
        <v>2529</v>
      </c>
      <c r="E313" s="42"/>
      <c r="F313" s="42"/>
      <c r="G313" s="42"/>
      <c r="H313" s="42"/>
      <c r="I313" s="42"/>
      <c r="J313" s="42"/>
      <c r="K313" s="60"/>
      <c r="L313" s="60"/>
      <c r="M313" s="42"/>
      <c r="N313" s="42"/>
      <c r="O313" s="42"/>
      <c r="P313" s="42"/>
      <c r="Q313" s="42"/>
      <c r="R313" s="42"/>
      <c r="S313" s="18"/>
    </row>
    <row r="314" spans="1:19" ht="45.75" customHeight="1">
      <c r="A314" s="18"/>
      <c r="B314" s="109" t="s">
        <v>543</v>
      </c>
      <c r="C314" s="96" t="s">
        <v>794</v>
      </c>
      <c r="D314" s="99">
        <v>2530</v>
      </c>
      <c r="E314" s="42"/>
      <c r="F314" s="42"/>
      <c r="G314" s="42"/>
      <c r="H314" s="42"/>
      <c r="I314" s="42"/>
      <c r="J314" s="42"/>
      <c r="K314" s="60"/>
      <c r="L314" s="60"/>
      <c r="M314" s="42"/>
      <c r="N314" s="42"/>
      <c r="O314" s="42"/>
      <c r="P314" s="42"/>
      <c r="Q314" s="42"/>
      <c r="R314" s="42"/>
      <c r="S314" s="18"/>
    </row>
    <row r="315" spans="1:19" ht="42.75" customHeight="1">
      <c r="A315" s="18"/>
      <c r="B315" s="109" t="s">
        <v>544</v>
      </c>
      <c r="C315" s="96" t="s">
        <v>795</v>
      </c>
      <c r="D315" s="99">
        <v>2531</v>
      </c>
      <c r="E315" s="42"/>
      <c r="F315" s="42"/>
      <c r="G315" s="42"/>
      <c r="H315" s="42"/>
      <c r="I315" s="42"/>
      <c r="J315" s="42"/>
      <c r="K315" s="60"/>
      <c r="L315" s="60"/>
      <c r="M315" s="42"/>
      <c r="N315" s="42"/>
      <c r="O315" s="42"/>
      <c r="P315" s="42"/>
      <c r="Q315" s="42"/>
      <c r="R315" s="42"/>
      <c r="S315" s="18"/>
    </row>
    <row r="316" spans="1:19" ht="48.75" customHeight="1">
      <c r="A316" s="18"/>
      <c r="B316" s="109" t="s">
        <v>545</v>
      </c>
      <c r="C316" s="96" t="s">
        <v>796</v>
      </c>
      <c r="D316" s="99">
        <v>2532</v>
      </c>
      <c r="E316" s="42"/>
      <c r="F316" s="42"/>
      <c r="G316" s="42"/>
      <c r="H316" s="42"/>
      <c r="I316" s="42"/>
      <c r="J316" s="42"/>
      <c r="K316" s="60"/>
      <c r="L316" s="60"/>
      <c r="M316" s="42"/>
      <c r="N316" s="42"/>
      <c r="O316" s="42"/>
      <c r="P316" s="42"/>
      <c r="Q316" s="42"/>
      <c r="R316" s="42"/>
      <c r="S316" s="18"/>
    </row>
    <row r="317" spans="1:19" ht="45" customHeight="1">
      <c r="A317" s="18"/>
      <c r="B317" s="109" t="s">
        <v>546</v>
      </c>
      <c r="C317" s="96" t="s">
        <v>797</v>
      </c>
      <c r="D317" s="99">
        <v>2533</v>
      </c>
      <c r="E317" s="42"/>
      <c r="F317" s="42"/>
      <c r="G317" s="42"/>
      <c r="H317" s="42"/>
      <c r="I317" s="42"/>
      <c r="J317" s="42"/>
      <c r="K317" s="60"/>
      <c r="L317" s="60"/>
      <c r="M317" s="42"/>
      <c r="N317" s="42"/>
      <c r="O317" s="42"/>
      <c r="P317" s="42"/>
      <c r="Q317" s="42"/>
      <c r="R317" s="42"/>
      <c r="S317" s="18"/>
    </row>
    <row r="318" spans="1:19" ht="48.75" customHeight="1">
      <c r="A318" s="18"/>
      <c r="B318" s="109" t="s">
        <v>547</v>
      </c>
      <c r="C318" s="96" t="s">
        <v>798</v>
      </c>
      <c r="D318" s="99">
        <v>2534</v>
      </c>
      <c r="E318" s="42"/>
      <c r="F318" s="42"/>
      <c r="G318" s="42"/>
      <c r="H318" s="42"/>
      <c r="I318" s="42"/>
      <c r="J318" s="42"/>
      <c r="K318" s="60"/>
      <c r="L318" s="60"/>
      <c r="M318" s="42"/>
      <c r="N318" s="42"/>
      <c r="O318" s="42"/>
      <c r="P318" s="42"/>
      <c r="Q318" s="42"/>
      <c r="R318" s="42"/>
      <c r="S318" s="18"/>
    </row>
    <row r="319" spans="1:19" ht="48" customHeight="1">
      <c r="A319" s="18"/>
      <c r="B319" s="109" t="s">
        <v>548</v>
      </c>
      <c r="C319" s="96" t="s">
        <v>800</v>
      </c>
      <c r="D319" s="99">
        <v>2535</v>
      </c>
      <c r="E319" s="42"/>
      <c r="F319" s="42"/>
      <c r="G319" s="42"/>
      <c r="H319" s="42"/>
      <c r="I319" s="42"/>
      <c r="J319" s="42"/>
      <c r="K319" s="60"/>
      <c r="L319" s="60"/>
      <c r="M319" s="42"/>
      <c r="N319" s="42"/>
      <c r="O319" s="42"/>
      <c r="P319" s="42"/>
      <c r="Q319" s="42"/>
      <c r="R319" s="42"/>
      <c r="S319" s="18"/>
    </row>
    <row r="320" spans="1:19" ht="47.25" customHeight="1">
      <c r="A320" s="18"/>
      <c r="B320" s="109" t="s">
        <v>549</v>
      </c>
      <c r="C320" s="96" t="s">
        <v>801</v>
      </c>
      <c r="D320" s="99">
        <v>2536</v>
      </c>
      <c r="E320" s="42"/>
      <c r="F320" s="42"/>
      <c r="G320" s="42"/>
      <c r="H320" s="42"/>
      <c r="I320" s="42"/>
      <c r="J320" s="42"/>
      <c r="K320" s="60"/>
      <c r="L320" s="60"/>
      <c r="M320" s="42"/>
      <c r="N320" s="42"/>
      <c r="O320" s="42"/>
      <c r="P320" s="42"/>
      <c r="Q320" s="42"/>
      <c r="R320" s="42"/>
      <c r="S320" s="18"/>
    </row>
    <row r="321" spans="1:19" ht="44.25" customHeight="1">
      <c r="A321" s="18"/>
      <c r="B321" s="109" t="s">
        <v>550</v>
      </c>
      <c r="C321" s="96" t="s">
        <v>802</v>
      </c>
      <c r="D321" s="99">
        <v>2537</v>
      </c>
      <c r="E321" s="42"/>
      <c r="F321" s="42"/>
      <c r="G321" s="42"/>
      <c r="H321" s="42"/>
      <c r="I321" s="42"/>
      <c r="J321" s="42"/>
      <c r="K321" s="60"/>
      <c r="L321" s="60"/>
      <c r="M321" s="42"/>
      <c r="N321" s="42"/>
      <c r="O321" s="42"/>
      <c r="P321" s="42"/>
      <c r="Q321" s="42"/>
      <c r="R321" s="42"/>
      <c r="S321" s="18"/>
    </row>
    <row r="322" spans="1:19" ht="57.75" customHeight="1">
      <c r="A322" s="18"/>
      <c r="B322" s="109" t="s">
        <v>551</v>
      </c>
      <c r="C322" s="96" t="s">
        <v>803</v>
      </c>
      <c r="D322" s="99">
        <v>2538</v>
      </c>
      <c r="E322" s="42"/>
      <c r="F322" s="42"/>
      <c r="G322" s="42"/>
      <c r="H322" s="42"/>
      <c r="I322" s="42"/>
      <c r="J322" s="42"/>
      <c r="K322" s="60"/>
      <c r="L322" s="60"/>
      <c r="M322" s="42"/>
      <c r="N322" s="42"/>
      <c r="O322" s="42"/>
      <c r="P322" s="42"/>
      <c r="Q322" s="42"/>
      <c r="R322" s="42"/>
      <c r="S322" s="18"/>
    </row>
    <row r="323" spans="1:19" ht="31.5" customHeight="1">
      <c r="A323" s="18"/>
      <c r="B323" s="109" t="s">
        <v>552</v>
      </c>
      <c r="C323" s="96" t="s">
        <v>804</v>
      </c>
      <c r="D323" s="99">
        <v>2539</v>
      </c>
      <c r="E323" s="42"/>
      <c r="F323" s="42"/>
      <c r="G323" s="42"/>
      <c r="H323" s="42"/>
      <c r="I323" s="42"/>
      <c r="J323" s="42"/>
      <c r="K323" s="60"/>
      <c r="L323" s="60"/>
      <c r="M323" s="42"/>
      <c r="N323" s="42"/>
      <c r="O323" s="42"/>
      <c r="P323" s="42"/>
      <c r="Q323" s="42"/>
      <c r="R323" s="42"/>
      <c r="S323" s="18"/>
    </row>
    <row r="324" spans="1:19" ht="39.75" customHeight="1">
      <c r="A324" s="18"/>
      <c r="B324" s="109" t="s">
        <v>553</v>
      </c>
      <c r="C324" s="96" t="s">
        <v>805</v>
      </c>
      <c r="D324" s="99">
        <v>2540</v>
      </c>
      <c r="E324" s="42"/>
      <c r="F324" s="42"/>
      <c r="G324" s="42"/>
      <c r="H324" s="42"/>
      <c r="I324" s="42"/>
      <c r="J324" s="42"/>
      <c r="K324" s="60"/>
      <c r="L324" s="60"/>
      <c r="M324" s="42"/>
      <c r="N324" s="42"/>
      <c r="O324" s="42"/>
      <c r="P324" s="42"/>
      <c r="Q324" s="42"/>
      <c r="R324" s="42"/>
      <c r="S324" s="18"/>
    </row>
    <row r="325" spans="1:19" ht="51" customHeight="1">
      <c r="A325" s="18"/>
      <c r="B325" s="109" t="s">
        <v>554</v>
      </c>
      <c r="C325" s="96" t="s">
        <v>806</v>
      </c>
      <c r="D325" s="99">
        <v>2541</v>
      </c>
      <c r="E325" s="42"/>
      <c r="F325" s="42"/>
      <c r="G325" s="42"/>
      <c r="H325" s="42"/>
      <c r="I325" s="42"/>
      <c r="J325" s="42"/>
      <c r="K325" s="60"/>
      <c r="L325" s="60"/>
      <c r="M325" s="42"/>
      <c r="N325" s="42"/>
      <c r="O325" s="42"/>
      <c r="P325" s="42"/>
      <c r="Q325" s="42"/>
      <c r="R325" s="42"/>
      <c r="S325" s="18"/>
    </row>
    <row r="326" spans="1:19" ht="39.75" customHeight="1">
      <c r="A326" s="18"/>
      <c r="B326" s="109" t="s">
        <v>555</v>
      </c>
      <c r="C326" s="96" t="s">
        <v>807</v>
      </c>
      <c r="D326" s="99">
        <v>2542</v>
      </c>
      <c r="E326" s="42"/>
      <c r="F326" s="42"/>
      <c r="G326" s="42"/>
      <c r="H326" s="42"/>
      <c r="I326" s="42"/>
      <c r="J326" s="42"/>
      <c r="K326" s="60"/>
      <c r="L326" s="60"/>
      <c r="M326" s="42"/>
      <c r="N326" s="42"/>
      <c r="O326" s="42"/>
      <c r="P326" s="42"/>
      <c r="Q326" s="42"/>
      <c r="R326" s="42"/>
      <c r="S326" s="18"/>
    </row>
    <row r="327" spans="1:19" ht="32.25" customHeight="1">
      <c r="A327" s="18"/>
      <c r="B327" s="109" t="s">
        <v>556</v>
      </c>
      <c r="C327" s="96" t="s">
        <v>808</v>
      </c>
      <c r="D327" s="99">
        <v>2543</v>
      </c>
      <c r="E327" s="42"/>
      <c r="F327" s="42"/>
      <c r="G327" s="42"/>
      <c r="H327" s="42"/>
      <c r="I327" s="42"/>
      <c r="J327" s="42"/>
      <c r="K327" s="60"/>
      <c r="L327" s="60"/>
      <c r="M327" s="42"/>
      <c r="N327" s="42"/>
      <c r="O327" s="42"/>
      <c r="P327" s="42"/>
      <c r="Q327" s="42"/>
      <c r="R327" s="42"/>
      <c r="S327" s="18"/>
    </row>
    <row r="328" spans="1:19" ht="27" customHeight="1">
      <c r="A328" s="18"/>
      <c r="B328" s="109" t="s">
        <v>557</v>
      </c>
      <c r="C328" s="96" t="s">
        <v>809</v>
      </c>
      <c r="D328" s="99">
        <v>2544</v>
      </c>
      <c r="E328" s="42"/>
      <c r="F328" s="42"/>
      <c r="G328" s="42"/>
      <c r="H328" s="42"/>
      <c r="I328" s="42"/>
      <c r="J328" s="42"/>
      <c r="K328" s="60"/>
      <c r="L328" s="60"/>
      <c r="M328" s="42"/>
      <c r="N328" s="42"/>
      <c r="O328" s="42"/>
      <c r="P328" s="42"/>
      <c r="Q328" s="42"/>
      <c r="R328" s="42"/>
      <c r="S328" s="18"/>
    </row>
    <row r="329" spans="1:19" ht="54.75" customHeight="1">
      <c r="A329" s="18"/>
      <c r="B329" s="109" t="s">
        <v>558</v>
      </c>
      <c r="C329" s="96" t="s">
        <v>810</v>
      </c>
      <c r="D329" s="99">
        <v>2545</v>
      </c>
      <c r="E329" s="42"/>
      <c r="F329" s="42"/>
      <c r="G329" s="42"/>
      <c r="H329" s="42"/>
      <c r="I329" s="42"/>
      <c r="J329" s="42"/>
      <c r="K329" s="60"/>
      <c r="L329" s="60"/>
      <c r="M329" s="42"/>
      <c r="N329" s="42"/>
      <c r="O329" s="42"/>
      <c r="P329" s="42"/>
      <c r="Q329" s="42"/>
      <c r="R329" s="42"/>
      <c r="S329" s="18"/>
    </row>
    <row r="330" spans="1:19" ht="66.75" customHeight="1">
      <c r="A330" s="18"/>
      <c r="B330" s="109" t="s">
        <v>559</v>
      </c>
      <c r="C330" s="96" t="s">
        <v>811</v>
      </c>
      <c r="D330" s="99">
        <v>2546</v>
      </c>
      <c r="E330" s="42"/>
      <c r="F330" s="42"/>
      <c r="G330" s="42"/>
      <c r="H330" s="42"/>
      <c r="I330" s="42"/>
      <c r="J330" s="42"/>
      <c r="K330" s="60"/>
      <c r="L330" s="60"/>
      <c r="M330" s="42"/>
      <c r="N330" s="42"/>
      <c r="O330" s="42"/>
      <c r="P330" s="42"/>
      <c r="Q330" s="42"/>
      <c r="R330" s="42"/>
      <c r="S330" s="18"/>
    </row>
    <row r="331" spans="1:19" ht="61.5" customHeight="1">
      <c r="A331" s="18"/>
      <c r="B331" s="109" t="s">
        <v>560</v>
      </c>
      <c r="C331" s="96" t="s">
        <v>812</v>
      </c>
      <c r="D331" s="99">
        <v>2547</v>
      </c>
      <c r="E331" s="42"/>
      <c r="F331" s="42"/>
      <c r="G331" s="42"/>
      <c r="H331" s="42"/>
      <c r="I331" s="42"/>
      <c r="J331" s="42"/>
      <c r="K331" s="60"/>
      <c r="L331" s="60"/>
      <c r="M331" s="42"/>
      <c r="N331" s="42"/>
      <c r="O331" s="42"/>
      <c r="P331" s="42"/>
      <c r="Q331" s="42"/>
      <c r="R331" s="42"/>
      <c r="S331" s="18"/>
    </row>
    <row r="332" spans="1:19" ht="43.5" customHeight="1">
      <c r="A332" s="18"/>
      <c r="B332" s="109" t="s">
        <v>561</v>
      </c>
      <c r="C332" s="96" t="s">
        <v>813</v>
      </c>
      <c r="D332" s="99">
        <v>2548</v>
      </c>
      <c r="E332" s="42"/>
      <c r="F332" s="42"/>
      <c r="G332" s="42"/>
      <c r="H332" s="42"/>
      <c r="I332" s="42"/>
      <c r="J332" s="42"/>
      <c r="K332" s="60"/>
      <c r="L332" s="60"/>
      <c r="M332" s="42"/>
      <c r="N332" s="42"/>
      <c r="O332" s="42"/>
      <c r="P332" s="42"/>
      <c r="Q332" s="42"/>
      <c r="R332" s="42"/>
      <c r="S332" s="18"/>
    </row>
    <row r="333" spans="1:19" ht="55.5" customHeight="1">
      <c r="A333" s="18"/>
      <c r="B333" s="109" t="s">
        <v>562</v>
      </c>
      <c r="C333" s="96" t="s">
        <v>814</v>
      </c>
      <c r="D333" s="99">
        <v>2549</v>
      </c>
      <c r="E333" s="42"/>
      <c r="F333" s="42"/>
      <c r="G333" s="42"/>
      <c r="H333" s="42"/>
      <c r="I333" s="42"/>
      <c r="J333" s="42"/>
      <c r="K333" s="60"/>
      <c r="L333" s="60"/>
      <c r="M333" s="42"/>
      <c r="N333" s="42"/>
      <c r="O333" s="42"/>
      <c r="P333" s="42"/>
      <c r="Q333" s="42"/>
      <c r="R333" s="42"/>
      <c r="S333" s="18"/>
    </row>
    <row r="334" spans="1:19" ht="30.75" customHeight="1">
      <c r="A334" s="18"/>
      <c r="B334" s="109" t="s">
        <v>563</v>
      </c>
      <c r="C334" s="96" t="s">
        <v>815</v>
      </c>
      <c r="D334" s="99">
        <v>2550</v>
      </c>
      <c r="E334" s="42"/>
      <c r="F334" s="42"/>
      <c r="G334" s="42"/>
      <c r="H334" s="42"/>
      <c r="I334" s="42"/>
      <c r="J334" s="42"/>
      <c r="K334" s="60"/>
      <c r="L334" s="60"/>
      <c r="M334" s="42"/>
      <c r="N334" s="42"/>
      <c r="O334" s="42"/>
      <c r="P334" s="42"/>
      <c r="Q334" s="42"/>
      <c r="R334" s="42"/>
      <c r="S334" s="18"/>
    </row>
    <row r="335" spans="1:19" ht="42.75" customHeight="1">
      <c r="A335" s="18"/>
      <c r="B335" s="109" t="s">
        <v>564</v>
      </c>
      <c r="C335" s="96" t="s">
        <v>816</v>
      </c>
      <c r="D335" s="99">
        <v>2551</v>
      </c>
      <c r="E335" s="42"/>
      <c r="F335" s="42"/>
      <c r="G335" s="42"/>
      <c r="H335" s="42"/>
      <c r="I335" s="42"/>
      <c r="J335" s="42"/>
      <c r="K335" s="60"/>
      <c r="L335" s="60"/>
      <c r="M335" s="42"/>
      <c r="N335" s="42"/>
      <c r="O335" s="42"/>
      <c r="P335" s="42"/>
      <c r="Q335" s="42"/>
      <c r="R335" s="42"/>
      <c r="S335" s="18"/>
    </row>
    <row r="336" spans="1:19" ht="33.75" customHeight="1">
      <c r="A336" s="18"/>
      <c r="B336" s="109" t="s">
        <v>565</v>
      </c>
      <c r="C336" s="96" t="s">
        <v>163</v>
      </c>
      <c r="D336" s="99">
        <v>2552</v>
      </c>
      <c r="E336" s="42"/>
      <c r="F336" s="42"/>
      <c r="G336" s="42"/>
      <c r="H336" s="42"/>
      <c r="I336" s="42"/>
      <c r="J336" s="42"/>
      <c r="K336" s="60"/>
      <c r="L336" s="60"/>
      <c r="M336" s="42"/>
      <c r="N336" s="42"/>
      <c r="O336" s="42"/>
      <c r="P336" s="42"/>
      <c r="Q336" s="42"/>
      <c r="R336" s="42"/>
      <c r="S336" s="18"/>
    </row>
    <row r="337" spans="1:19" ht="12.75">
      <c r="A337" s="18"/>
      <c r="B337" s="109" t="s">
        <v>195</v>
      </c>
      <c r="C337" s="96" t="s">
        <v>17</v>
      </c>
      <c r="D337" s="99">
        <v>2599</v>
      </c>
      <c r="E337" s="42"/>
      <c r="F337" s="42"/>
      <c r="G337" s="42"/>
      <c r="H337" s="42"/>
      <c r="I337" s="42"/>
      <c r="J337" s="42"/>
      <c r="K337" s="60"/>
      <c r="L337" s="60"/>
      <c r="M337" s="42"/>
      <c r="N337" s="42"/>
      <c r="O337" s="42"/>
      <c r="P337" s="42"/>
      <c r="Q337" s="42"/>
      <c r="R337" s="42"/>
      <c r="S337" s="18"/>
    </row>
    <row r="338" spans="1:19" ht="25.5">
      <c r="A338" s="18"/>
      <c r="B338" s="109" t="s">
        <v>566</v>
      </c>
      <c r="C338" s="96" t="s">
        <v>196</v>
      </c>
      <c r="D338" s="99">
        <v>2600</v>
      </c>
      <c r="E338" s="13" t="s">
        <v>733</v>
      </c>
      <c r="F338" s="13" t="s">
        <v>733</v>
      </c>
      <c r="G338" s="13" t="s">
        <v>733</v>
      </c>
      <c r="H338" s="13" t="s">
        <v>733</v>
      </c>
      <c r="I338" s="13" t="s">
        <v>733</v>
      </c>
      <c r="J338" s="13" t="s">
        <v>733</v>
      </c>
      <c r="K338" s="35" t="s">
        <v>733</v>
      </c>
      <c r="L338" s="35" t="s">
        <v>733</v>
      </c>
      <c r="M338" s="42"/>
      <c r="N338" s="42"/>
      <c r="O338" s="42"/>
      <c r="P338" s="42"/>
      <c r="Q338" s="42"/>
      <c r="R338" s="42"/>
      <c r="S338" s="18"/>
    </row>
    <row r="339" spans="1:19" ht="18.75" customHeight="1">
      <c r="A339" s="18"/>
      <c r="B339" s="109" t="s">
        <v>747</v>
      </c>
      <c r="C339" s="96" t="s">
        <v>17</v>
      </c>
      <c r="D339" s="99">
        <v>2601</v>
      </c>
      <c r="E339" s="42"/>
      <c r="F339" s="42"/>
      <c r="G339" s="42"/>
      <c r="H339" s="42"/>
      <c r="I339" s="42"/>
      <c r="J339" s="42"/>
      <c r="K339" s="60"/>
      <c r="L339" s="60"/>
      <c r="M339" s="42"/>
      <c r="N339" s="42"/>
      <c r="O339" s="42"/>
      <c r="P339" s="42"/>
      <c r="Q339" s="42"/>
      <c r="R339" s="42"/>
      <c r="S339" s="18"/>
    </row>
    <row r="340" spans="1:19" ht="12.75">
      <c r="A340" s="18"/>
      <c r="B340" s="109" t="s">
        <v>17</v>
      </c>
      <c r="C340" s="96" t="s">
        <v>17</v>
      </c>
      <c r="D340" s="99" t="s">
        <v>17</v>
      </c>
      <c r="E340" s="42"/>
      <c r="F340" s="42"/>
      <c r="G340" s="42"/>
      <c r="H340" s="42"/>
      <c r="I340" s="42"/>
      <c r="J340" s="42"/>
      <c r="K340" s="60"/>
      <c r="L340" s="60"/>
      <c r="M340" s="42"/>
      <c r="N340" s="42"/>
      <c r="O340" s="42"/>
      <c r="P340" s="42"/>
      <c r="Q340" s="42"/>
      <c r="R340" s="42"/>
      <c r="S340" s="18"/>
    </row>
    <row r="341" spans="1:19" ht="12.75">
      <c r="A341" s="18"/>
      <c r="B341" s="109" t="s">
        <v>197</v>
      </c>
      <c r="C341" s="96" t="s">
        <v>17</v>
      </c>
      <c r="D341" s="99">
        <v>2699</v>
      </c>
      <c r="E341" s="42"/>
      <c r="F341" s="42"/>
      <c r="G341" s="42"/>
      <c r="H341" s="42"/>
      <c r="I341" s="42"/>
      <c r="J341" s="42"/>
      <c r="K341" s="60"/>
      <c r="L341" s="60"/>
      <c r="M341" s="42"/>
      <c r="N341" s="42"/>
      <c r="O341" s="42"/>
      <c r="P341" s="42"/>
      <c r="Q341" s="42"/>
      <c r="R341" s="42"/>
      <c r="S341" s="18"/>
    </row>
    <row r="342" spans="1:19" ht="69" customHeight="1">
      <c r="A342" s="18"/>
      <c r="B342" s="108" t="s">
        <v>567</v>
      </c>
      <c r="C342" s="97" t="s">
        <v>198</v>
      </c>
      <c r="D342" s="98">
        <v>2700</v>
      </c>
      <c r="E342" s="13" t="s">
        <v>733</v>
      </c>
      <c r="F342" s="13" t="s">
        <v>733</v>
      </c>
      <c r="G342" s="13" t="s">
        <v>733</v>
      </c>
      <c r="H342" s="13" t="s">
        <v>733</v>
      </c>
      <c r="I342" s="13" t="s">
        <v>733</v>
      </c>
      <c r="J342" s="13" t="s">
        <v>733</v>
      </c>
      <c r="K342" s="35" t="s">
        <v>733</v>
      </c>
      <c r="L342" s="35" t="s">
        <v>733</v>
      </c>
      <c r="M342" s="42"/>
      <c r="N342" s="42"/>
      <c r="O342" s="42"/>
      <c r="P342" s="42"/>
      <c r="Q342" s="42"/>
      <c r="R342" s="42"/>
      <c r="S342" s="18"/>
    </row>
    <row r="343" spans="1:19" ht="21" customHeight="1">
      <c r="A343" s="18"/>
      <c r="B343" s="109" t="s">
        <v>568</v>
      </c>
      <c r="C343" s="96" t="s">
        <v>166</v>
      </c>
      <c r="D343" s="99">
        <v>2701</v>
      </c>
      <c r="E343" s="42"/>
      <c r="F343" s="42"/>
      <c r="G343" s="42"/>
      <c r="H343" s="42"/>
      <c r="I343" s="42"/>
      <c r="J343" s="42"/>
      <c r="K343" s="60"/>
      <c r="L343" s="60"/>
      <c r="M343" s="42"/>
      <c r="N343" s="42"/>
      <c r="O343" s="42"/>
      <c r="P343" s="42"/>
      <c r="Q343" s="42"/>
      <c r="R343" s="42"/>
      <c r="S343" s="18"/>
    </row>
    <row r="344" spans="1:19" ht="12.75" customHeight="1">
      <c r="A344" s="18"/>
      <c r="B344" s="109" t="s">
        <v>569</v>
      </c>
      <c r="C344" s="96" t="s">
        <v>169</v>
      </c>
      <c r="D344" s="99">
        <v>2702</v>
      </c>
      <c r="E344" s="13" t="s">
        <v>733</v>
      </c>
      <c r="F344" s="13" t="s">
        <v>733</v>
      </c>
      <c r="G344" s="13" t="s">
        <v>733</v>
      </c>
      <c r="H344" s="13" t="s">
        <v>733</v>
      </c>
      <c r="I344" s="13" t="s">
        <v>733</v>
      </c>
      <c r="J344" s="13" t="s">
        <v>733</v>
      </c>
      <c r="K344" s="35" t="s">
        <v>733</v>
      </c>
      <c r="L344" s="35" t="s">
        <v>733</v>
      </c>
      <c r="M344" s="42"/>
      <c r="N344" s="42"/>
      <c r="O344" s="42"/>
      <c r="P344" s="42"/>
      <c r="Q344" s="42"/>
      <c r="R344" s="42"/>
      <c r="S344" s="18"/>
    </row>
    <row r="345" spans="1:19" ht="12.75">
      <c r="A345" s="18"/>
      <c r="B345" s="109" t="s">
        <v>748</v>
      </c>
      <c r="C345" s="96" t="s">
        <v>17</v>
      </c>
      <c r="D345" s="99">
        <v>2703</v>
      </c>
      <c r="E345" s="42"/>
      <c r="F345" s="42"/>
      <c r="G345" s="42"/>
      <c r="H345" s="42"/>
      <c r="I345" s="42"/>
      <c r="J345" s="42"/>
      <c r="K345" s="60"/>
      <c r="L345" s="60"/>
      <c r="M345" s="42"/>
      <c r="N345" s="42"/>
      <c r="O345" s="42"/>
      <c r="P345" s="42"/>
      <c r="Q345" s="42"/>
      <c r="R345" s="42"/>
      <c r="S345" s="18"/>
    </row>
    <row r="346" spans="1:19" ht="12.75">
      <c r="A346" s="18"/>
      <c r="B346" s="109" t="s">
        <v>17</v>
      </c>
      <c r="C346" s="96" t="s">
        <v>17</v>
      </c>
      <c r="D346" s="99" t="s">
        <v>17</v>
      </c>
      <c r="E346" s="42"/>
      <c r="F346" s="42"/>
      <c r="G346" s="42"/>
      <c r="H346" s="42"/>
      <c r="I346" s="42"/>
      <c r="J346" s="42"/>
      <c r="K346" s="60"/>
      <c r="L346" s="60"/>
      <c r="M346" s="42"/>
      <c r="N346" s="42"/>
      <c r="O346" s="42"/>
      <c r="P346" s="42"/>
      <c r="Q346" s="42"/>
      <c r="R346" s="42"/>
      <c r="S346" s="18"/>
    </row>
    <row r="347" spans="1:19" ht="12.75">
      <c r="A347" s="18"/>
      <c r="B347" s="109" t="s">
        <v>199</v>
      </c>
      <c r="C347" s="96" t="s">
        <v>17</v>
      </c>
      <c r="D347" s="99">
        <v>2799</v>
      </c>
      <c r="E347" s="42"/>
      <c r="F347" s="42"/>
      <c r="G347" s="42"/>
      <c r="H347" s="42"/>
      <c r="I347" s="42"/>
      <c r="J347" s="42"/>
      <c r="K347" s="60"/>
      <c r="L347" s="60"/>
      <c r="M347" s="42"/>
      <c r="N347" s="42"/>
      <c r="O347" s="42"/>
      <c r="P347" s="42"/>
      <c r="Q347" s="42"/>
      <c r="R347" s="42"/>
      <c r="S347" s="18"/>
    </row>
    <row r="348" spans="1:19" ht="35.25" customHeight="1">
      <c r="A348" s="18"/>
      <c r="B348" s="108" t="s">
        <v>570</v>
      </c>
      <c r="C348" s="97" t="s">
        <v>200</v>
      </c>
      <c r="D348" s="98">
        <v>4000</v>
      </c>
      <c r="E348" s="13" t="s">
        <v>733</v>
      </c>
      <c r="F348" s="13" t="s">
        <v>733</v>
      </c>
      <c r="G348" s="13" t="s">
        <v>733</v>
      </c>
      <c r="H348" s="13" t="s">
        <v>733</v>
      </c>
      <c r="I348" s="13" t="s">
        <v>733</v>
      </c>
      <c r="J348" s="13" t="s">
        <v>733</v>
      </c>
      <c r="K348" s="35" t="s">
        <v>733</v>
      </c>
      <c r="L348" s="35" t="s">
        <v>733</v>
      </c>
      <c r="M348" s="67">
        <f>SUM(M349+M389+M435+M444)</f>
        <v>34203</v>
      </c>
      <c r="N348" s="67">
        <f>SUM(N349+N389+N435+N444)</f>
        <v>33758.6</v>
      </c>
      <c r="O348" s="67">
        <f>SUM(O349+O435+O444+O389)</f>
        <v>29790.199999999997</v>
      </c>
      <c r="P348" s="67">
        <f>SUM(P349+P435+P444+P389)</f>
        <v>24152.7</v>
      </c>
      <c r="Q348" s="67">
        <f>SUM(Q349+Q435+Q444+Q389)</f>
        <v>24878.2984</v>
      </c>
      <c r="R348" s="67">
        <f>SUM(R349+R435+R444+R389)</f>
        <v>25559.486931199997</v>
      </c>
      <c r="S348" s="18"/>
    </row>
    <row r="349" spans="1:19" ht="45.75" customHeight="1">
      <c r="A349" s="18"/>
      <c r="B349" s="108" t="s">
        <v>571</v>
      </c>
      <c r="C349" s="97" t="s">
        <v>201</v>
      </c>
      <c r="D349" s="98">
        <v>4001</v>
      </c>
      <c r="E349" s="13" t="s">
        <v>733</v>
      </c>
      <c r="F349" s="13" t="s">
        <v>733</v>
      </c>
      <c r="G349" s="13" t="s">
        <v>733</v>
      </c>
      <c r="H349" s="13" t="s">
        <v>733</v>
      </c>
      <c r="I349" s="13" t="s">
        <v>733</v>
      </c>
      <c r="J349" s="13" t="s">
        <v>733</v>
      </c>
      <c r="K349" s="35" t="s">
        <v>733</v>
      </c>
      <c r="L349" s="35" t="s">
        <v>733</v>
      </c>
      <c r="M349" s="67">
        <f aca="true" t="shared" si="8" ref="M349:R349">SUM(M350:M388)</f>
        <v>23063.5</v>
      </c>
      <c r="N349" s="67">
        <f t="shared" si="8"/>
        <v>22630.3</v>
      </c>
      <c r="O349" s="67">
        <f t="shared" si="8"/>
        <v>19999.899999999998</v>
      </c>
      <c r="P349" s="67">
        <f t="shared" si="8"/>
        <v>13320.800000000001</v>
      </c>
      <c r="Q349" s="67">
        <f t="shared" si="8"/>
        <v>13960.198399999997</v>
      </c>
      <c r="R349" s="67">
        <f t="shared" si="8"/>
        <v>14560.486931199997</v>
      </c>
      <c r="S349" s="18"/>
    </row>
    <row r="350" spans="1:19" ht="62.25" customHeight="1">
      <c r="A350" s="18"/>
      <c r="B350" s="109" t="s">
        <v>572</v>
      </c>
      <c r="C350" s="96" t="s">
        <v>202</v>
      </c>
      <c r="D350" s="99">
        <v>4002</v>
      </c>
      <c r="E350" s="42"/>
      <c r="F350" s="42"/>
      <c r="G350" s="42"/>
      <c r="H350" s="42"/>
      <c r="I350" s="42"/>
      <c r="J350" s="42"/>
      <c r="K350" s="61"/>
      <c r="L350" s="61"/>
      <c r="M350" s="62"/>
      <c r="N350" s="62"/>
      <c r="O350" s="62"/>
      <c r="P350" s="42"/>
      <c r="Q350" s="42"/>
      <c r="R350" s="42"/>
      <c r="S350" s="18"/>
    </row>
    <row r="351" spans="1:19" ht="25.5">
      <c r="A351" s="18"/>
      <c r="B351" s="109" t="s">
        <v>573</v>
      </c>
      <c r="C351" s="96" t="s">
        <v>203</v>
      </c>
      <c r="D351" s="99">
        <v>4003</v>
      </c>
      <c r="E351" s="42"/>
      <c r="F351" s="42"/>
      <c r="G351" s="42"/>
      <c r="H351" s="42"/>
      <c r="I351" s="42"/>
      <c r="J351" s="42"/>
      <c r="K351" s="61"/>
      <c r="L351" s="61"/>
      <c r="M351" s="62"/>
      <c r="N351" s="62"/>
      <c r="O351" s="62"/>
      <c r="P351" s="42"/>
      <c r="Q351" s="42"/>
      <c r="R351" s="42"/>
      <c r="S351" s="18"/>
    </row>
    <row r="352" spans="1:19" ht="25.5">
      <c r="A352" s="18"/>
      <c r="B352" s="109" t="s">
        <v>574</v>
      </c>
      <c r="C352" s="110" t="s">
        <v>829</v>
      </c>
      <c r="D352" s="99">
        <v>4004</v>
      </c>
      <c r="E352" s="42"/>
      <c r="F352" s="42"/>
      <c r="G352" s="42"/>
      <c r="H352" s="42"/>
      <c r="I352" s="42"/>
      <c r="J352" s="42"/>
      <c r="K352" s="61"/>
      <c r="L352" s="61"/>
      <c r="M352" s="62"/>
      <c r="N352" s="62"/>
      <c r="O352" s="62"/>
      <c r="P352" s="42"/>
      <c r="Q352" s="42"/>
      <c r="R352" s="42"/>
      <c r="S352" s="18"/>
    </row>
    <row r="353" spans="1:19" ht="183" customHeight="1">
      <c r="A353" s="18"/>
      <c r="B353" s="109" t="s">
        <v>575</v>
      </c>
      <c r="C353" s="110" t="s">
        <v>830</v>
      </c>
      <c r="D353" s="99">
        <v>4005</v>
      </c>
      <c r="E353" s="29" t="s">
        <v>970</v>
      </c>
      <c r="F353" s="29" t="s">
        <v>982</v>
      </c>
      <c r="G353" s="21" t="s">
        <v>923</v>
      </c>
      <c r="H353" s="42"/>
      <c r="I353" s="42"/>
      <c r="J353" s="42"/>
      <c r="K353" s="61" t="s">
        <v>871</v>
      </c>
      <c r="L353" s="61" t="s">
        <v>873</v>
      </c>
      <c r="M353" s="64">
        <v>1711.5</v>
      </c>
      <c r="N353" s="64">
        <v>1711.5</v>
      </c>
      <c r="O353" s="62">
        <v>716.6</v>
      </c>
      <c r="P353" s="70"/>
      <c r="Q353" s="70"/>
      <c r="R353" s="70"/>
      <c r="S353" s="18"/>
    </row>
    <row r="354" spans="1:19" ht="288" customHeight="1">
      <c r="A354" s="18"/>
      <c r="B354" s="109" t="s">
        <v>576</v>
      </c>
      <c r="C354" s="110" t="s">
        <v>831</v>
      </c>
      <c r="D354" s="99">
        <v>4006</v>
      </c>
      <c r="E354" s="76" t="s">
        <v>980</v>
      </c>
      <c r="F354" s="29" t="s">
        <v>976</v>
      </c>
      <c r="G354" s="21" t="s">
        <v>981</v>
      </c>
      <c r="H354" s="42"/>
      <c r="I354" s="42"/>
      <c r="J354" s="42"/>
      <c r="K354" s="61" t="s">
        <v>870</v>
      </c>
      <c r="L354" s="61" t="s">
        <v>872</v>
      </c>
      <c r="M354" s="64">
        <v>5098.9</v>
      </c>
      <c r="N354" s="64">
        <v>4863.1</v>
      </c>
      <c r="O354" s="64">
        <v>5145.2</v>
      </c>
      <c r="P354" s="64">
        <v>2332.3</v>
      </c>
      <c r="Q354" s="64">
        <f>SUM(P354*104.8/100)</f>
        <v>2444.2504</v>
      </c>
      <c r="R354" s="64">
        <f>SUM(Q354*104.3/100)</f>
        <v>2549.3531672</v>
      </c>
      <c r="S354" s="18"/>
    </row>
    <row r="355" spans="1:19" ht="184.5" customHeight="1">
      <c r="A355" s="18"/>
      <c r="B355" s="109" t="s">
        <v>577</v>
      </c>
      <c r="C355" s="110" t="s">
        <v>832</v>
      </c>
      <c r="D355" s="99">
        <v>4007</v>
      </c>
      <c r="E355" s="29" t="s">
        <v>970</v>
      </c>
      <c r="F355" s="29" t="s">
        <v>979</v>
      </c>
      <c r="G355" s="21" t="s">
        <v>923</v>
      </c>
      <c r="H355" s="42"/>
      <c r="I355" s="42"/>
      <c r="J355" s="42"/>
      <c r="K355" s="61" t="s">
        <v>871</v>
      </c>
      <c r="L355" s="61" t="s">
        <v>869</v>
      </c>
      <c r="M355" s="64">
        <v>77.4</v>
      </c>
      <c r="N355" s="64">
        <v>77.2</v>
      </c>
      <c r="O355" s="64">
        <v>114.2</v>
      </c>
      <c r="P355" s="70">
        <v>100</v>
      </c>
      <c r="Q355" s="64">
        <f>SUM(P355*104.8/100)</f>
        <v>104.8</v>
      </c>
      <c r="R355" s="64">
        <f>SUM(Q355*104.3/100)</f>
        <v>109.3064</v>
      </c>
      <c r="S355" s="18"/>
    </row>
    <row r="356" spans="1:19" ht="35.25" customHeight="1">
      <c r="A356" s="18"/>
      <c r="B356" s="109" t="s">
        <v>578</v>
      </c>
      <c r="C356" s="110" t="s">
        <v>833</v>
      </c>
      <c r="D356" s="99">
        <v>4008</v>
      </c>
      <c r="E356" s="42"/>
      <c r="F356" s="42"/>
      <c r="G356" s="42"/>
      <c r="H356" s="42"/>
      <c r="I356" s="42"/>
      <c r="J356" s="42"/>
      <c r="K356" s="61"/>
      <c r="L356" s="61"/>
      <c r="M356" s="64"/>
      <c r="N356" s="64"/>
      <c r="O356" s="64"/>
      <c r="P356" s="70"/>
      <c r="Q356" s="64">
        <f aca="true" t="shared" si="9" ref="Q356:Q419">SUM(P356*104.8/100)</f>
        <v>0</v>
      </c>
      <c r="R356" s="64">
        <f aca="true" t="shared" si="10" ref="R356:R419">SUM(Q356*104.3/100)</f>
        <v>0</v>
      </c>
      <c r="S356" s="18"/>
    </row>
    <row r="357" spans="1:19" ht="39.75" customHeight="1">
      <c r="A357" s="18"/>
      <c r="B357" s="109" t="s">
        <v>579</v>
      </c>
      <c r="C357" s="110" t="s">
        <v>834</v>
      </c>
      <c r="D357" s="99">
        <v>4009</v>
      </c>
      <c r="E357" s="42"/>
      <c r="F357" s="42"/>
      <c r="G357" s="42"/>
      <c r="H357" s="42"/>
      <c r="I357" s="42"/>
      <c r="J357" s="42"/>
      <c r="K357" s="61"/>
      <c r="L357" s="61"/>
      <c r="M357" s="64"/>
      <c r="N357" s="64"/>
      <c r="O357" s="64"/>
      <c r="P357" s="70"/>
      <c r="Q357" s="64">
        <f t="shared" si="9"/>
        <v>0</v>
      </c>
      <c r="R357" s="64">
        <f t="shared" si="10"/>
        <v>0</v>
      </c>
      <c r="S357" s="18"/>
    </row>
    <row r="358" spans="1:19" ht="76.5" customHeight="1">
      <c r="A358" s="18"/>
      <c r="B358" s="109" t="s">
        <v>580</v>
      </c>
      <c r="C358" s="110" t="s">
        <v>835</v>
      </c>
      <c r="D358" s="99">
        <v>4010</v>
      </c>
      <c r="E358" s="42"/>
      <c r="F358" s="42"/>
      <c r="G358" s="42"/>
      <c r="H358" s="42"/>
      <c r="I358" s="42"/>
      <c r="J358" s="42"/>
      <c r="K358" s="61"/>
      <c r="L358" s="61"/>
      <c r="M358" s="64"/>
      <c r="N358" s="64"/>
      <c r="O358" s="64"/>
      <c r="P358" s="70"/>
      <c r="Q358" s="64">
        <f t="shared" si="9"/>
        <v>0</v>
      </c>
      <c r="R358" s="64">
        <f t="shared" si="10"/>
        <v>0</v>
      </c>
      <c r="S358" s="18"/>
    </row>
    <row r="359" spans="1:19" ht="24" customHeight="1">
      <c r="A359" s="18"/>
      <c r="B359" s="109" t="s">
        <v>581</v>
      </c>
      <c r="C359" s="110" t="s">
        <v>836</v>
      </c>
      <c r="D359" s="99">
        <v>4011</v>
      </c>
      <c r="E359" s="42"/>
      <c r="F359" s="42"/>
      <c r="G359" s="42"/>
      <c r="H359" s="42"/>
      <c r="I359" s="42"/>
      <c r="J359" s="42"/>
      <c r="K359" s="57"/>
      <c r="L359" s="57"/>
      <c r="M359" s="64"/>
      <c r="N359" s="64"/>
      <c r="O359" s="64"/>
      <c r="P359" s="70"/>
      <c r="Q359" s="64">
        <f t="shared" si="9"/>
        <v>0</v>
      </c>
      <c r="R359" s="64">
        <f t="shared" si="10"/>
        <v>0</v>
      </c>
      <c r="S359" s="18"/>
    </row>
    <row r="360" spans="1:19" ht="99.75" customHeight="1">
      <c r="A360" s="18"/>
      <c r="B360" s="109" t="s">
        <v>582</v>
      </c>
      <c r="C360" s="110" t="s">
        <v>837</v>
      </c>
      <c r="D360" s="99">
        <v>4012</v>
      </c>
      <c r="E360" s="29" t="s">
        <v>978</v>
      </c>
      <c r="F360" s="29" t="s">
        <v>976</v>
      </c>
      <c r="G360" s="21" t="s">
        <v>977</v>
      </c>
      <c r="H360" s="42"/>
      <c r="I360" s="42"/>
      <c r="J360" s="42"/>
      <c r="K360" s="57" t="s">
        <v>890</v>
      </c>
      <c r="L360" s="57" t="s">
        <v>891</v>
      </c>
      <c r="M360" s="64">
        <v>196</v>
      </c>
      <c r="N360" s="64">
        <v>193.9</v>
      </c>
      <c r="O360" s="64">
        <v>101.5</v>
      </c>
      <c r="P360" s="70">
        <v>21.5</v>
      </c>
      <c r="Q360" s="64">
        <f t="shared" si="9"/>
        <v>22.531999999999996</v>
      </c>
      <c r="R360" s="64">
        <f t="shared" si="10"/>
        <v>23.500875999999995</v>
      </c>
      <c r="S360" s="18"/>
    </row>
    <row r="361" spans="1:19" ht="33" customHeight="1">
      <c r="A361" s="18"/>
      <c r="B361" s="109" t="s">
        <v>583</v>
      </c>
      <c r="C361" s="110" t="s">
        <v>838</v>
      </c>
      <c r="D361" s="99">
        <v>4013</v>
      </c>
      <c r="E361" s="42"/>
      <c r="F361" s="42"/>
      <c r="G361" s="42"/>
      <c r="H361" s="42"/>
      <c r="I361" s="42"/>
      <c r="J361" s="42"/>
      <c r="K361" s="61"/>
      <c r="L361" s="61"/>
      <c r="M361" s="64"/>
      <c r="N361" s="64"/>
      <c r="O361" s="64"/>
      <c r="P361" s="70"/>
      <c r="Q361" s="64">
        <f t="shared" si="9"/>
        <v>0</v>
      </c>
      <c r="R361" s="64">
        <f t="shared" si="10"/>
        <v>0</v>
      </c>
      <c r="S361" s="18"/>
    </row>
    <row r="362" spans="1:19" ht="35.25" customHeight="1">
      <c r="A362" s="18"/>
      <c r="B362" s="109" t="s">
        <v>584</v>
      </c>
      <c r="C362" s="110" t="s">
        <v>839</v>
      </c>
      <c r="D362" s="99">
        <v>4014</v>
      </c>
      <c r="E362" s="42"/>
      <c r="F362" s="42"/>
      <c r="G362" s="42"/>
      <c r="H362" s="42"/>
      <c r="I362" s="42"/>
      <c r="J362" s="42"/>
      <c r="K362" s="61"/>
      <c r="L362" s="61"/>
      <c r="M362" s="64"/>
      <c r="N362" s="64"/>
      <c r="O362" s="64"/>
      <c r="P362" s="70"/>
      <c r="Q362" s="64">
        <f t="shared" si="9"/>
        <v>0</v>
      </c>
      <c r="R362" s="64">
        <f t="shared" si="10"/>
        <v>0</v>
      </c>
      <c r="S362" s="18"/>
    </row>
    <row r="363" spans="1:19" ht="136.5" customHeight="1">
      <c r="A363" s="18"/>
      <c r="B363" s="109" t="s">
        <v>585</v>
      </c>
      <c r="C363" s="110" t="s">
        <v>840</v>
      </c>
      <c r="D363" s="99">
        <v>4015</v>
      </c>
      <c r="E363" s="29" t="s">
        <v>973</v>
      </c>
      <c r="F363" s="62" t="s">
        <v>974</v>
      </c>
      <c r="G363" s="21" t="s">
        <v>975</v>
      </c>
      <c r="H363" s="42"/>
      <c r="I363" s="42"/>
      <c r="J363" s="42"/>
      <c r="K363" s="61" t="s">
        <v>874</v>
      </c>
      <c r="L363" s="61" t="s">
        <v>887</v>
      </c>
      <c r="M363" s="64">
        <v>296.5</v>
      </c>
      <c r="N363" s="64">
        <v>294.7</v>
      </c>
      <c r="O363" s="64">
        <v>250</v>
      </c>
      <c r="P363" s="70">
        <v>277</v>
      </c>
      <c r="Q363" s="64">
        <f t="shared" si="9"/>
        <v>290.296</v>
      </c>
      <c r="R363" s="64">
        <f t="shared" si="10"/>
        <v>302.778728</v>
      </c>
      <c r="S363" s="18"/>
    </row>
    <row r="364" spans="1:19" ht="62.25" customHeight="1">
      <c r="A364" s="18"/>
      <c r="B364" s="109" t="s">
        <v>586</v>
      </c>
      <c r="C364" s="110" t="s">
        <v>841</v>
      </c>
      <c r="D364" s="99">
        <v>4016</v>
      </c>
      <c r="E364" s="42"/>
      <c r="F364" s="42"/>
      <c r="G364" s="42"/>
      <c r="H364" s="42"/>
      <c r="I364" s="42"/>
      <c r="J364" s="42"/>
      <c r="K364" s="61"/>
      <c r="L364" s="61"/>
      <c r="M364" s="64"/>
      <c r="N364" s="64"/>
      <c r="O364" s="64"/>
      <c r="P364" s="70"/>
      <c r="Q364" s="64">
        <f t="shared" si="9"/>
        <v>0</v>
      </c>
      <c r="R364" s="64">
        <f t="shared" si="10"/>
        <v>0</v>
      </c>
      <c r="S364" s="18"/>
    </row>
    <row r="365" spans="1:19" ht="47.25" customHeight="1">
      <c r="A365" s="18"/>
      <c r="B365" s="109" t="s">
        <v>587</v>
      </c>
      <c r="C365" s="110" t="s">
        <v>842</v>
      </c>
      <c r="D365" s="99">
        <v>4017</v>
      </c>
      <c r="E365" s="42"/>
      <c r="F365" s="42"/>
      <c r="G365" s="42"/>
      <c r="H365" s="42"/>
      <c r="I365" s="42"/>
      <c r="J365" s="42"/>
      <c r="K365" s="61"/>
      <c r="L365" s="61"/>
      <c r="M365" s="64"/>
      <c r="N365" s="64"/>
      <c r="O365" s="64"/>
      <c r="P365" s="70"/>
      <c r="Q365" s="64">
        <f t="shared" si="9"/>
        <v>0</v>
      </c>
      <c r="R365" s="64">
        <f t="shared" si="10"/>
        <v>0</v>
      </c>
      <c r="S365" s="18"/>
    </row>
    <row r="366" spans="1:19" ht="54" customHeight="1">
      <c r="A366" s="18"/>
      <c r="B366" s="109" t="s">
        <v>588</v>
      </c>
      <c r="C366" s="110" t="s">
        <v>843</v>
      </c>
      <c r="D366" s="99">
        <v>4018</v>
      </c>
      <c r="E366" s="42"/>
      <c r="F366" s="42"/>
      <c r="G366" s="42"/>
      <c r="H366" s="42"/>
      <c r="I366" s="42"/>
      <c r="J366" s="42"/>
      <c r="K366" s="61"/>
      <c r="L366" s="61"/>
      <c r="M366" s="64"/>
      <c r="N366" s="64"/>
      <c r="O366" s="64"/>
      <c r="P366" s="70"/>
      <c r="Q366" s="64">
        <f t="shared" si="9"/>
        <v>0</v>
      </c>
      <c r="R366" s="64">
        <f t="shared" si="10"/>
        <v>0</v>
      </c>
      <c r="S366" s="18"/>
    </row>
    <row r="367" spans="1:19" ht="54.75" customHeight="1">
      <c r="A367" s="18"/>
      <c r="B367" s="109" t="s">
        <v>589</v>
      </c>
      <c r="C367" s="110" t="s">
        <v>844</v>
      </c>
      <c r="D367" s="99">
        <v>4019</v>
      </c>
      <c r="E367" s="42"/>
      <c r="F367" s="42"/>
      <c r="G367" s="42"/>
      <c r="H367" s="42"/>
      <c r="I367" s="42"/>
      <c r="J367" s="42"/>
      <c r="K367" s="61"/>
      <c r="L367" s="61"/>
      <c r="M367" s="64"/>
      <c r="N367" s="64"/>
      <c r="O367" s="64"/>
      <c r="P367" s="70"/>
      <c r="Q367" s="64">
        <f t="shared" si="9"/>
        <v>0</v>
      </c>
      <c r="R367" s="64">
        <f t="shared" si="10"/>
        <v>0</v>
      </c>
      <c r="S367" s="18"/>
    </row>
    <row r="368" spans="1:19" ht="15.75" customHeight="1">
      <c r="A368" s="18"/>
      <c r="B368" s="109" t="s">
        <v>590</v>
      </c>
      <c r="C368" s="110" t="s">
        <v>845</v>
      </c>
      <c r="D368" s="99">
        <v>4020</v>
      </c>
      <c r="E368" s="42"/>
      <c r="F368" s="42"/>
      <c r="G368" s="42"/>
      <c r="H368" s="42"/>
      <c r="I368" s="42"/>
      <c r="J368" s="42"/>
      <c r="K368" s="61"/>
      <c r="L368" s="61"/>
      <c r="M368" s="64"/>
      <c r="N368" s="64"/>
      <c r="O368" s="64"/>
      <c r="P368" s="70"/>
      <c r="Q368" s="64">
        <f t="shared" si="9"/>
        <v>0</v>
      </c>
      <c r="R368" s="64">
        <f t="shared" si="10"/>
        <v>0</v>
      </c>
      <c r="S368" s="18"/>
    </row>
    <row r="369" spans="1:19" ht="33" customHeight="1">
      <c r="A369" s="18"/>
      <c r="B369" s="109" t="s">
        <v>591</v>
      </c>
      <c r="C369" s="110" t="s">
        <v>204</v>
      </c>
      <c r="D369" s="99">
        <v>4021</v>
      </c>
      <c r="E369" s="42"/>
      <c r="F369" s="42"/>
      <c r="G369" s="42"/>
      <c r="H369" s="42"/>
      <c r="I369" s="42"/>
      <c r="J369" s="42"/>
      <c r="K369" s="61"/>
      <c r="L369" s="61"/>
      <c r="M369" s="64"/>
      <c r="N369" s="64"/>
      <c r="O369" s="64"/>
      <c r="P369" s="70"/>
      <c r="Q369" s="64">
        <f t="shared" si="9"/>
        <v>0</v>
      </c>
      <c r="R369" s="64">
        <f t="shared" si="10"/>
        <v>0</v>
      </c>
      <c r="S369" s="18"/>
    </row>
    <row r="370" spans="1:19" ht="185.25" customHeight="1">
      <c r="A370" s="18"/>
      <c r="B370" s="109" t="s">
        <v>592</v>
      </c>
      <c r="C370" s="110" t="s">
        <v>846</v>
      </c>
      <c r="D370" s="99">
        <v>4022</v>
      </c>
      <c r="E370" s="29" t="s">
        <v>970</v>
      </c>
      <c r="F370" s="29" t="s">
        <v>972</v>
      </c>
      <c r="G370" s="21" t="s">
        <v>923</v>
      </c>
      <c r="H370" s="42"/>
      <c r="I370" s="42"/>
      <c r="J370" s="42"/>
      <c r="K370" s="61" t="s">
        <v>871</v>
      </c>
      <c r="L370" s="61" t="s">
        <v>875</v>
      </c>
      <c r="M370" s="64">
        <v>15521.6</v>
      </c>
      <c r="N370" s="64">
        <v>15328.4</v>
      </c>
      <c r="O370" s="64">
        <v>13510.8</v>
      </c>
      <c r="P370" s="70">
        <v>10428.4</v>
      </c>
      <c r="Q370" s="64">
        <f t="shared" si="9"/>
        <v>10928.963199999998</v>
      </c>
      <c r="R370" s="64">
        <f t="shared" si="10"/>
        <v>11398.908617599998</v>
      </c>
      <c r="S370" s="18"/>
    </row>
    <row r="371" spans="1:19" ht="200.25" customHeight="1">
      <c r="A371" s="18"/>
      <c r="B371" s="109" t="s">
        <v>593</v>
      </c>
      <c r="C371" s="110" t="s">
        <v>847</v>
      </c>
      <c r="D371" s="99">
        <v>4023</v>
      </c>
      <c r="E371" s="42"/>
      <c r="F371" s="42"/>
      <c r="G371" s="42"/>
      <c r="H371" s="42"/>
      <c r="I371" s="42"/>
      <c r="J371" s="42"/>
      <c r="K371" s="61"/>
      <c r="L371" s="61"/>
      <c r="M371" s="64"/>
      <c r="N371" s="64"/>
      <c r="O371" s="64"/>
      <c r="P371" s="70"/>
      <c r="Q371" s="64">
        <f t="shared" si="9"/>
        <v>0</v>
      </c>
      <c r="R371" s="64">
        <f t="shared" si="10"/>
        <v>0</v>
      </c>
      <c r="S371" s="18"/>
    </row>
    <row r="372" spans="1:19" ht="94.5" customHeight="1">
      <c r="A372" s="18"/>
      <c r="B372" s="109" t="s">
        <v>594</v>
      </c>
      <c r="C372" s="110" t="s">
        <v>848</v>
      </c>
      <c r="D372" s="99">
        <v>4024</v>
      </c>
      <c r="E372" s="42"/>
      <c r="F372" s="42"/>
      <c r="G372" s="42"/>
      <c r="H372" s="42"/>
      <c r="I372" s="42"/>
      <c r="J372" s="42"/>
      <c r="K372" s="61"/>
      <c r="L372" s="61"/>
      <c r="M372" s="64"/>
      <c r="N372" s="64"/>
      <c r="O372" s="64"/>
      <c r="P372" s="70"/>
      <c r="Q372" s="64">
        <f t="shared" si="9"/>
        <v>0</v>
      </c>
      <c r="R372" s="64">
        <f t="shared" si="10"/>
        <v>0</v>
      </c>
      <c r="S372" s="18"/>
    </row>
    <row r="373" spans="1:19" ht="183.75" customHeight="1">
      <c r="A373" s="18"/>
      <c r="B373" s="109" t="s">
        <v>595</v>
      </c>
      <c r="C373" s="110" t="s">
        <v>9</v>
      </c>
      <c r="D373" s="99">
        <v>4025</v>
      </c>
      <c r="E373" s="29" t="s">
        <v>970</v>
      </c>
      <c r="F373" s="29" t="s">
        <v>971</v>
      </c>
      <c r="G373" s="21" t="s">
        <v>923</v>
      </c>
      <c r="H373" s="42"/>
      <c r="I373" s="42"/>
      <c r="J373" s="42"/>
      <c r="K373" s="61" t="s">
        <v>871</v>
      </c>
      <c r="L373" s="61" t="s">
        <v>875</v>
      </c>
      <c r="M373" s="64">
        <v>161.6</v>
      </c>
      <c r="N373" s="64">
        <v>161.5</v>
      </c>
      <c r="O373" s="64">
        <v>161.6</v>
      </c>
      <c r="P373" s="70">
        <v>161.6</v>
      </c>
      <c r="Q373" s="64">
        <f t="shared" si="9"/>
        <v>169.3568</v>
      </c>
      <c r="R373" s="64">
        <f t="shared" si="10"/>
        <v>176.63914239999997</v>
      </c>
      <c r="S373" s="18"/>
    </row>
    <row r="374" spans="1:19" ht="54" customHeight="1">
      <c r="A374" s="18"/>
      <c r="B374" s="109" t="s">
        <v>596</v>
      </c>
      <c r="C374" s="110" t="s">
        <v>849</v>
      </c>
      <c r="D374" s="99">
        <v>4026</v>
      </c>
      <c r="E374" s="42"/>
      <c r="F374" s="42"/>
      <c r="G374" s="42"/>
      <c r="H374" s="42"/>
      <c r="I374" s="42"/>
      <c r="J374" s="42"/>
      <c r="K374" s="61"/>
      <c r="L374" s="61"/>
      <c r="M374" s="64"/>
      <c r="N374" s="64"/>
      <c r="O374" s="64"/>
      <c r="P374" s="70"/>
      <c r="Q374" s="64">
        <f t="shared" si="9"/>
        <v>0</v>
      </c>
      <c r="R374" s="64">
        <f t="shared" si="10"/>
        <v>0</v>
      </c>
      <c r="S374" s="18"/>
    </row>
    <row r="375" spans="1:19" ht="35.25" customHeight="1">
      <c r="A375" s="18"/>
      <c r="B375" s="109" t="s">
        <v>597</v>
      </c>
      <c r="C375" s="110" t="s">
        <v>850</v>
      </c>
      <c r="D375" s="99">
        <v>4027</v>
      </c>
      <c r="E375" s="42"/>
      <c r="F375" s="42"/>
      <c r="G375" s="42"/>
      <c r="H375" s="42"/>
      <c r="I375" s="42"/>
      <c r="J375" s="42"/>
      <c r="K375" s="61"/>
      <c r="L375" s="61"/>
      <c r="M375" s="64"/>
      <c r="N375" s="64"/>
      <c r="O375" s="64"/>
      <c r="P375" s="70"/>
      <c r="Q375" s="64">
        <f t="shared" si="9"/>
        <v>0</v>
      </c>
      <c r="R375" s="64">
        <f t="shared" si="10"/>
        <v>0</v>
      </c>
      <c r="S375" s="18"/>
    </row>
    <row r="376" spans="1:19" ht="27.75" customHeight="1">
      <c r="A376" s="18"/>
      <c r="B376" s="109" t="s">
        <v>598</v>
      </c>
      <c r="C376" s="110" t="s">
        <v>10</v>
      </c>
      <c r="D376" s="99">
        <v>4028</v>
      </c>
      <c r="E376" s="42"/>
      <c r="F376" s="42"/>
      <c r="G376" s="42"/>
      <c r="H376" s="42"/>
      <c r="I376" s="42"/>
      <c r="J376" s="42"/>
      <c r="K376" s="61"/>
      <c r="L376" s="61"/>
      <c r="M376" s="64"/>
      <c r="N376" s="64"/>
      <c r="O376" s="64"/>
      <c r="P376" s="70"/>
      <c r="Q376" s="64">
        <f t="shared" si="9"/>
        <v>0</v>
      </c>
      <c r="R376" s="64">
        <f t="shared" si="10"/>
        <v>0</v>
      </c>
      <c r="S376" s="18"/>
    </row>
    <row r="377" spans="1:19" ht="66.75" customHeight="1">
      <c r="A377" s="18"/>
      <c r="B377" s="109" t="s">
        <v>599</v>
      </c>
      <c r="C377" s="110" t="s">
        <v>851</v>
      </c>
      <c r="D377" s="99">
        <v>4029</v>
      </c>
      <c r="E377" s="42"/>
      <c r="F377" s="42"/>
      <c r="G377" s="42"/>
      <c r="H377" s="42"/>
      <c r="I377" s="42"/>
      <c r="J377" s="42"/>
      <c r="K377" s="61"/>
      <c r="L377" s="61"/>
      <c r="M377" s="64"/>
      <c r="N377" s="64"/>
      <c r="O377" s="64"/>
      <c r="P377" s="70"/>
      <c r="Q377" s="64">
        <f t="shared" si="9"/>
        <v>0</v>
      </c>
      <c r="R377" s="64">
        <f t="shared" si="10"/>
        <v>0</v>
      </c>
      <c r="S377" s="18"/>
    </row>
    <row r="378" spans="2:18" ht="25.5">
      <c r="B378" s="109" t="s">
        <v>600</v>
      </c>
      <c r="C378" s="110" t="s">
        <v>11</v>
      </c>
      <c r="D378" s="99">
        <v>4030</v>
      </c>
      <c r="E378" s="42"/>
      <c r="F378" s="42"/>
      <c r="G378" s="42"/>
      <c r="H378" s="42"/>
      <c r="I378" s="42"/>
      <c r="J378" s="42"/>
      <c r="K378" s="61"/>
      <c r="L378" s="61"/>
      <c r="M378" s="64"/>
      <c r="N378" s="64"/>
      <c r="O378" s="64"/>
      <c r="P378" s="70"/>
      <c r="Q378" s="64">
        <f t="shared" si="9"/>
        <v>0</v>
      </c>
      <c r="R378" s="64">
        <f t="shared" si="10"/>
        <v>0</v>
      </c>
    </row>
    <row r="379" spans="2:18" ht="24" customHeight="1">
      <c r="B379" s="109" t="s">
        <v>601</v>
      </c>
      <c r="C379" s="110" t="s">
        <v>852</v>
      </c>
      <c r="D379" s="99">
        <v>4031</v>
      </c>
      <c r="E379" s="42"/>
      <c r="F379" s="42"/>
      <c r="G379" s="42"/>
      <c r="H379" s="42"/>
      <c r="I379" s="42"/>
      <c r="J379" s="42"/>
      <c r="K379" s="61"/>
      <c r="L379" s="61"/>
      <c r="M379" s="64"/>
      <c r="N379" s="64"/>
      <c r="O379" s="64"/>
      <c r="P379" s="70"/>
      <c r="Q379" s="64">
        <f t="shared" si="9"/>
        <v>0</v>
      </c>
      <c r="R379" s="64">
        <f t="shared" si="10"/>
        <v>0</v>
      </c>
    </row>
    <row r="380" spans="2:18" ht="43.5" customHeight="1">
      <c r="B380" s="109" t="s">
        <v>602</v>
      </c>
      <c r="C380" s="110" t="s">
        <v>205</v>
      </c>
      <c r="D380" s="99">
        <v>4032</v>
      </c>
      <c r="E380" s="42"/>
      <c r="F380" s="42"/>
      <c r="G380" s="42"/>
      <c r="H380" s="42"/>
      <c r="I380" s="42"/>
      <c r="J380" s="42"/>
      <c r="K380" s="61"/>
      <c r="L380" s="61"/>
      <c r="M380" s="64"/>
      <c r="N380" s="64"/>
      <c r="O380" s="64"/>
      <c r="P380" s="70"/>
      <c r="Q380" s="64">
        <f t="shared" si="9"/>
        <v>0</v>
      </c>
      <c r="R380" s="64">
        <f t="shared" si="10"/>
        <v>0</v>
      </c>
    </row>
    <row r="381" spans="2:18" ht="16.5" customHeight="1">
      <c r="B381" s="109" t="s">
        <v>603</v>
      </c>
      <c r="C381" s="110" t="s">
        <v>38</v>
      </c>
      <c r="D381" s="99">
        <v>4033</v>
      </c>
      <c r="E381" s="42"/>
      <c r="F381" s="42"/>
      <c r="G381" s="42"/>
      <c r="H381" s="42"/>
      <c r="I381" s="42"/>
      <c r="J381" s="42"/>
      <c r="K381" s="61"/>
      <c r="L381" s="61"/>
      <c r="M381" s="64"/>
      <c r="N381" s="64"/>
      <c r="O381" s="64"/>
      <c r="P381" s="70"/>
      <c r="Q381" s="64">
        <f t="shared" si="9"/>
        <v>0</v>
      </c>
      <c r="R381" s="64">
        <f t="shared" si="10"/>
        <v>0</v>
      </c>
    </row>
    <row r="382" spans="2:18" ht="35.25" customHeight="1">
      <c r="B382" s="109" t="s">
        <v>604</v>
      </c>
      <c r="C382" s="110" t="s">
        <v>89</v>
      </c>
      <c r="D382" s="99">
        <v>4034</v>
      </c>
      <c r="E382" s="42"/>
      <c r="F382" s="42"/>
      <c r="G382" s="42"/>
      <c r="H382" s="42"/>
      <c r="I382" s="42"/>
      <c r="J382" s="42"/>
      <c r="K382" s="61"/>
      <c r="L382" s="61"/>
      <c r="M382" s="64"/>
      <c r="N382" s="64"/>
      <c r="O382" s="64"/>
      <c r="P382" s="70"/>
      <c r="Q382" s="64">
        <f t="shared" si="9"/>
        <v>0</v>
      </c>
      <c r="R382" s="64">
        <f t="shared" si="10"/>
        <v>0</v>
      </c>
    </row>
    <row r="383" spans="2:18" ht="44.25" customHeight="1">
      <c r="B383" s="109" t="s">
        <v>605</v>
      </c>
      <c r="C383" s="110" t="s">
        <v>853</v>
      </c>
      <c r="D383" s="99">
        <v>4035</v>
      </c>
      <c r="E383" s="42"/>
      <c r="F383" s="42"/>
      <c r="G383" s="42"/>
      <c r="H383" s="42"/>
      <c r="I383" s="42"/>
      <c r="J383" s="42"/>
      <c r="K383" s="61"/>
      <c r="L383" s="61"/>
      <c r="M383" s="64"/>
      <c r="N383" s="64"/>
      <c r="O383" s="64"/>
      <c r="P383" s="70"/>
      <c r="Q383" s="64">
        <f t="shared" si="9"/>
        <v>0</v>
      </c>
      <c r="R383" s="64">
        <f t="shared" si="10"/>
        <v>0</v>
      </c>
    </row>
    <row r="384" spans="2:18" ht="53.25" customHeight="1">
      <c r="B384" s="109" t="s">
        <v>606</v>
      </c>
      <c r="C384" s="110" t="s">
        <v>12</v>
      </c>
      <c r="D384" s="99">
        <v>4036</v>
      </c>
      <c r="E384" s="42"/>
      <c r="F384" s="42"/>
      <c r="G384" s="42"/>
      <c r="H384" s="42"/>
      <c r="I384" s="42"/>
      <c r="J384" s="42"/>
      <c r="K384" s="61"/>
      <c r="L384" s="61"/>
      <c r="M384" s="64"/>
      <c r="N384" s="64"/>
      <c r="O384" s="64"/>
      <c r="P384" s="70"/>
      <c r="Q384" s="64">
        <f t="shared" si="9"/>
        <v>0</v>
      </c>
      <c r="R384" s="64">
        <f t="shared" si="10"/>
        <v>0</v>
      </c>
    </row>
    <row r="385" spans="2:18" ht="54.75" customHeight="1">
      <c r="B385" s="109" t="s">
        <v>607</v>
      </c>
      <c r="C385" s="110" t="s">
        <v>206</v>
      </c>
      <c r="D385" s="99">
        <v>4037</v>
      </c>
      <c r="E385" s="42"/>
      <c r="F385" s="42"/>
      <c r="G385" s="42"/>
      <c r="H385" s="42"/>
      <c r="I385" s="42"/>
      <c r="J385" s="42"/>
      <c r="K385" s="61"/>
      <c r="L385" s="61"/>
      <c r="M385" s="64"/>
      <c r="N385" s="64"/>
      <c r="O385" s="64"/>
      <c r="P385" s="70"/>
      <c r="Q385" s="64">
        <f t="shared" si="9"/>
        <v>0</v>
      </c>
      <c r="R385" s="64">
        <f t="shared" si="10"/>
        <v>0</v>
      </c>
    </row>
    <row r="386" spans="2:18" ht="56.25" customHeight="1">
      <c r="B386" s="109" t="s">
        <v>608</v>
      </c>
      <c r="C386" s="110" t="s">
        <v>854</v>
      </c>
      <c r="D386" s="99">
        <v>4038</v>
      </c>
      <c r="E386" s="42"/>
      <c r="F386" s="42"/>
      <c r="G386" s="42"/>
      <c r="H386" s="42"/>
      <c r="I386" s="42"/>
      <c r="J386" s="42"/>
      <c r="K386" s="61"/>
      <c r="L386" s="61"/>
      <c r="M386" s="64"/>
      <c r="N386" s="64"/>
      <c r="O386" s="64"/>
      <c r="P386" s="70"/>
      <c r="Q386" s="64">
        <f t="shared" si="9"/>
        <v>0</v>
      </c>
      <c r="R386" s="64">
        <f t="shared" si="10"/>
        <v>0</v>
      </c>
    </row>
    <row r="387" spans="2:18" ht="25.5">
      <c r="B387" s="109" t="s">
        <v>609</v>
      </c>
      <c r="C387" s="110" t="s">
        <v>855</v>
      </c>
      <c r="D387" s="99">
        <v>4039</v>
      </c>
      <c r="E387" s="42"/>
      <c r="F387" s="42"/>
      <c r="G387" s="42"/>
      <c r="H387" s="42"/>
      <c r="I387" s="42"/>
      <c r="J387" s="42"/>
      <c r="K387" s="61"/>
      <c r="L387" s="61"/>
      <c r="M387" s="64"/>
      <c r="N387" s="64"/>
      <c r="O387" s="64"/>
      <c r="P387" s="70"/>
      <c r="Q387" s="64">
        <f t="shared" si="9"/>
        <v>0</v>
      </c>
      <c r="R387" s="64">
        <f t="shared" si="10"/>
        <v>0</v>
      </c>
    </row>
    <row r="388" spans="2:18" ht="42.75" customHeight="1">
      <c r="B388" s="109" t="s">
        <v>610</v>
      </c>
      <c r="C388" s="110" t="s">
        <v>207</v>
      </c>
      <c r="D388" s="99">
        <v>4040</v>
      </c>
      <c r="E388" s="42"/>
      <c r="F388" s="42"/>
      <c r="G388" s="42"/>
      <c r="H388" s="42"/>
      <c r="I388" s="42"/>
      <c r="J388" s="42"/>
      <c r="K388" s="61"/>
      <c r="L388" s="61"/>
      <c r="M388" s="64"/>
      <c r="N388" s="64"/>
      <c r="O388" s="64"/>
      <c r="P388" s="70"/>
      <c r="Q388" s="64">
        <f t="shared" si="9"/>
        <v>0</v>
      </c>
      <c r="R388" s="64">
        <f t="shared" si="10"/>
        <v>0</v>
      </c>
    </row>
    <row r="389" spans="2:18" ht="62.25" customHeight="1">
      <c r="B389" s="111" t="s">
        <v>611</v>
      </c>
      <c r="C389" s="112" t="s">
        <v>208</v>
      </c>
      <c r="D389" s="98">
        <v>4100</v>
      </c>
      <c r="E389" s="13" t="s">
        <v>733</v>
      </c>
      <c r="F389" s="13" t="s">
        <v>733</v>
      </c>
      <c r="G389" s="13" t="s">
        <v>733</v>
      </c>
      <c r="H389" s="13" t="s">
        <v>733</v>
      </c>
      <c r="I389" s="13" t="s">
        <v>733</v>
      </c>
      <c r="J389" s="13" t="s">
        <v>733</v>
      </c>
      <c r="K389" s="35" t="s">
        <v>733</v>
      </c>
      <c r="L389" s="35" t="s">
        <v>733</v>
      </c>
      <c r="M389" s="68">
        <f aca="true" t="shared" si="11" ref="M389:R389">SUM(M390)</f>
        <v>3446.6</v>
      </c>
      <c r="N389" s="68">
        <f t="shared" si="11"/>
        <v>3435.4</v>
      </c>
      <c r="O389" s="68">
        <f t="shared" si="11"/>
        <v>2429.4</v>
      </c>
      <c r="P389" s="68">
        <f t="shared" si="11"/>
        <v>2516</v>
      </c>
      <c r="Q389" s="68">
        <f t="shared" si="11"/>
        <v>2542.5</v>
      </c>
      <c r="R389" s="68">
        <f t="shared" si="11"/>
        <v>2567.3</v>
      </c>
    </row>
    <row r="390" spans="2:18" ht="251.25" customHeight="1">
      <c r="B390" s="109" t="s">
        <v>612</v>
      </c>
      <c r="C390" s="96" t="s">
        <v>138</v>
      </c>
      <c r="D390" s="99">
        <v>4101</v>
      </c>
      <c r="E390" s="21" t="s">
        <v>967</v>
      </c>
      <c r="F390" s="75" t="s">
        <v>969</v>
      </c>
      <c r="G390" s="74" t="s">
        <v>968</v>
      </c>
      <c r="H390" s="13" t="s">
        <v>917</v>
      </c>
      <c r="I390" s="13" t="s">
        <v>918</v>
      </c>
      <c r="J390" s="22">
        <v>39297</v>
      </c>
      <c r="K390" s="57" t="s">
        <v>962</v>
      </c>
      <c r="L390" s="57" t="s">
        <v>963</v>
      </c>
      <c r="M390" s="64">
        <v>3446.6</v>
      </c>
      <c r="N390" s="64">
        <v>3435.4</v>
      </c>
      <c r="O390" s="64">
        <v>2429.4</v>
      </c>
      <c r="P390" s="70">
        <v>2516</v>
      </c>
      <c r="Q390" s="64">
        <v>2542.5</v>
      </c>
      <c r="R390" s="64">
        <v>2567.3</v>
      </c>
    </row>
    <row r="391" spans="2:18" ht="12.75">
      <c r="B391" s="109" t="s">
        <v>613</v>
      </c>
      <c r="C391" s="96" t="s">
        <v>139</v>
      </c>
      <c r="D391" s="99">
        <v>4102</v>
      </c>
      <c r="E391" s="42"/>
      <c r="F391" s="42"/>
      <c r="G391" s="42"/>
      <c r="H391" s="42"/>
      <c r="I391" s="42"/>
      <c r="J391" s="42"/>
      <c r="K391" s="61"/>
      <c r="L391" s="61"/>
      <c r="M391" s="64"/>
      <c r="N391" s="64"/>
      <c r="O391" s="64"/>
      <c r="P391" s="70"/>
      <c r="Q391" s="64">
        <f t="shared" si="9"/>
        <v>0</v>
      </c>
      <c r="R391" s="64">
        <f t="shared" si="10"/>
        <v>0</v>
      </c>
    </row>
    <row r="392" spans="2:18" ht="30.75" customHeight="1">
      <c r="B392" s="109" t="s">
        <v>614</v>
      </c>
      <c r="C392" s="96" t="s">
        <v>140</v>
      </c>
      <c r="D392" s="99">
        <v>4103</v>
      </c>
      <c r="E392" s="42"/>
      <c r="F392" s="42"/>
      <c r="G392" s="42"/>
      <c r="H392" s="42"/>
      <c r="I392" s="42"/>
      <c r="J392" s="42"/>
      <c r="K392" s="61"/>
      <c r="L392" s="61"/>
      <c r="M392" s="64"/>
      <c r="N392" s="64"/>
      <c r="O392" s="64"/>
      <c r="P392" s="70"/>
      <c r="Q392" s="64">
        <f t="shared" si="9"/>
        <v>0</v>
      </c>
      <c r="R392" s="64">
        <f t="shared" si="10"/>
        <v>0</v>
      </c>
    </row>
    <row r="393" spans="2:18" ht="12.75">
      <c r="B393" s="109" t="s">
        <v>615</v>
      </c>
      <c r="C393" s="96" t="s">
        <v>14</v>
      </c>
      <c r="D393" s="99">
        <v>4104</v>
      </c>
      <c r="E393" s="42"/>
      <c r="F393" s="42"/>
      <c r="G393" s="42"/>
      <c r="H393" s="42"/>
      <c r="I393" s="42"/>
      <c r="J393" s="42"/>
      <c r="K393" s="61"/>
      <c r="L393" s="61"/>
      <c r="M393" s="64"/>
      <c r="N393" s="64"/>
      <c r="O393" s="64"/>
      <c r="P393" s="70"/>
      <c r="Q393" s="64">
        <f t="shared" si="9"/>
        <v>0</v>
      </c>
      <c r="R393" s="64">
        <f t="shared" si="10"/>
        <v>0</v>
      </c>
    </row>
    <row r="394" spans="2:18" ht="73.5" customHeight="1">
      <c r="B394" s="109" t="s">
        <v>616</v>
      </c>
      <c r="C394" s="96" t="s">
        <v>8</v>
      </c>
      <c r="D394" s="99">
        <v>4105</v>
      </c>
      <c r="E394" s="42"/>
      <c r="F394" s="42"/>
      <c r="G394" s="42"/>
      <c r="H394" s="42"/>
      <c r="I394" s="42"/>
      <c r="J394" s="42"/>
      <c r="K394" s="61"/>
      <c r="L394" s="61"/>
      <c r="M394" s="64"/>
      <c r="N394" s="64"/>
      <c r="O394" s="64"/>
      <c r="P394" s="70"/>
      <c r="Q394" s="64">
        <f t="shared" si="9"/>
        <v>0</v>
      </c>
      <c r="R394" s="64">
        <f t="shared" si="10"/>
        <v>0</v>
      </c>
    </row>
    <row r="395" spans="2:18" ht="54.75" customHeight="1">
      <c r="B395" s="109" t="s">
        <v>617</v>
      </c>
      <c r="C395" s="96" t="s">
        <v>15</v>
      </c>
      <c r="D395" s="99">
        <v>4106</v>
      </c>
      <c r="E395" s="42"/>
      <c r="F395" s="42"/>
      <c r="G395" s="42"/>
      <c r="H395" s="42"/>
      <c r="I395" s="42"/>
      <c r="J395" s="42"/>
      <c r="K395" s="61"/>
      <c r="L395" s="61"/>
      <c r="M395" s="64"/>
      <c r="N395" s="64"/>
      <c r="O395" s="64"/>
      <c r="P395" s="70"/>
      <c r="Q395" s="64">
        <f t="shared" si="9"/>
        <v>0</v>
      </c>
      <c r="R395" s="64">
        <f t="shared" si="10"/>
        <v>0</v>
      </c>
    </row>
    <row r="396" spans="2:18" ht="57.75" customHeight="1">
      <c r="B396" s="109" t="s">
        <v>618</v>
      </c>
      <c r="C396" s="96" t="s">
        <v>43</v>
      </c>
      <c r="D396" s="99">
        <v>4107</v>
      </c>
      <c r="E396" s="42"/>
      <c r="F396" s="42"/>
      <c r="G396" s="42"/>
      <c r="H396" s="42"/>
      <c r="I396" s="42"/>
      <c r="J396" s="42"/>
      <c r="K396" s="61"/>
      <c r="L396" s="61"/>
      <c r="M396" s="64"/>
      <c r="N396" s="64"/>
      <c r="O396" s="64"/>
      <c r="P396" s="70"/>
      <c r="Q396" s="64">
        <f t="shared" si="9"/>
        <v>0</v>
      </c>
      <c r="R396" s="64">
        <f t="shared" si="10"/>
        <v>0</v>
      </c>
    </row>
    <row r="397" spans="2:18" ht="27" customHeight="1">
      <c r="B397" s="109" t="s">
        <v>619</v>
      </c>
      <c r="C397" s="96" t="s">
        <v>859</v>
      </c>
      <c r="D397" s="99">
        <v>4108</v>
      </c>
      <c r="E397" s="42"/>
      <c r="F397" s="42"/>
      <c r="G397" s="42"/>
      <c r="H397" s="42"/>
      <c r="I397" s="42"/>
      <c r="J397" s="42"/>
      <c r="K397" s="61"/>
      <c r="L397" s="61"/>
      <c r="M397" s="64"/>
      <c r="N397" s="64"/>
      <c r="O397" s="64"/>
      <c r="P397" s="70"/>
      <c r="Q397" s="64">
        <f t="shared" si="9"/>
        <v>0</v>
      </c>
      <c r="R397" s="64">
        <f t="shared" si="10"/>
        <v>0</v>
      </c>
    </row>
    <row r="398" spans="2:18" ht="33" customHeight="1">
      <c r="B398" s="109" t="s">
        <v>620</v>
      </c>
      <c r="C398" s="96" t="s">
        <v>91</v>
      </c>
      <c r="D398" s="99">
        <v>4109</v>
      </c>
      <c r="E398" s="42"/>
      <c r="F398" s="42"/>
      <c r="G398" s="42"/>
      <c r="H398" s="42"/>
      <c r="I398" s="42"/>
      <c r="J398" s="42"/>
      <c r="K398" s="61"/>
      <c r="L398" s="61"/>
      <c r="M398" s="64"/>
      <c r="N398" s="64"/>
      <c r="O398" s="64"/>
      <c r="P398" s="70"/>
      <c r="Q398" s="64">
        <f t="shared" si="9"/>
        <v>0</v>
      </c>
      <c r="R398" s="64">
        <f t="shared" si="10"/>
        <v>0</v>
      </c>
    </row>
    <row r="399" spans="2:18" ht="77.25" customHeight="1">
      <c r="B399" s="109" t="s">
        <v>621</v>
      </c>
      <c r="C399" s="96" t="s">
        <v>92</v>
      </c>
      <c r="D399" s="99">
        <v>4110</v>
      </c>
      <c r="E399" s="42"/>
      <c r="F399" s="42"/>
      <c r="G399" s="42"/>
      <c r="H399" s="42"/>
      <c r="I399" s="42"/>
      <c r="J399" s="42"/>
      <c r="K399" s="61"/>
      <c r="L399" s="61"/>
      <c r="M399" s="64"/>
      <c r="N399" s="64"/>
      <c r="O399" s="64"/>
      <c r="P399" s="70"/>
      <c r="Q399" s="64">
        <f t="shared" si="9"/>
        <v>0</v>
      </c>
      <c r="R399" s="64">
        <f t="shared" si="10"/>
        <v>0</v>
      </c>
    </row>
    <row r="400" spans="2:18" ht="75" customHeight="1">
      <c r="B400" s="109" t="s">
        <v>622</v>
      </c>
      <c r="C400" s="96" t="s">
        <v>42</v>
      </c>
      <c r="D400" s="99">
        <v>4111</v>
      </c>
      <c r="E400" s="42"/>
      <c r="F400" s="42"/>
      <c r="G400" s="42"/>
      <c r="H400" s="42"/>
      <c r="I400" s="42"/>
      <c r="J400" s="42"/>
      <c r="K400" s="61"/>
      <c r="L400" s="61"/>
      <c r="M400" s="64"/>
      <c r="N400" s="64"/>
      <c r="O400" s="64"/>
      <c r="P400" s="70"/>
      <c r="Q400" s="64">
        <f t="shared" si="9"/>
        <v>0</v>
      </c>
      <c r="R400" s="64">
        <f t="shared" si="10"/>
        <v>0</v>
      </c>
    </row>
    <row r="401" spans="2:18" ht="74.25" customHeight="1">
      <c r="B401" s="109" t="s">
        <v>623</v>
      </c>
      <c r="C401" s="96" t="s">
        <v>93</v>
      </c>
      <c r="D401" s="99">
        <v>4112</v>
      </c>
      <c r="E401" s="42"/>
      <c r="F401" s="42"/>
      <c r="G401" s="42"/>
      <c r="H401" s="42"/>
      <c r="I401" s="42"/>
      <c r="J401" s="42"/>
      <c r="K401" s="61"/>
      <c r="L401" s="61"/>
      <c r="M401" s="64"/>
      <c r="N401" s="64"/>
      <c r="O401" s="64"/>
      <c r="P401" s="70"/>
      <c r="Q401" s="64">
        <f t="shared" si="9"/>
        <v>0</v>
      </c>
      <c r="R401" s="64">
        <f t="shared" si="10"/>
        <v>0</v>
      </c>
    </row>
    <row r="402" spans="2:18" ht="90" customHeight="1">
      <c r="B402" s="109" t="s">
        <v>624</v>
      </c>
      <c r="C402" s="96" t="s">
        <v>141</v>
      </c>
      <c r="D402" s="99">
        <v>4113</v>
      </c>
      <c r="E402" s="42"/>
      <c r="F402" s="42"/>
      <c r="G402" s="42"/>
      <c r="H402" s="42"/>
      <c r="I402" s="42"/>
      <c r="J402" s="42"/>
      <c r="K402" s="61"/>
      <c r="L402" s="61"/>
      <c r="M402" s="64"/>
      <c r="N402" s="64"/>
      <c r="O402" s="64"/>
      <c r="P402" s="70"/>
      <c r="Q402" s="64">
        <f t="shared" si="9"/>
        <v>0</v>
      </c>
      <c r="R402" s="64">
        <f t="shared" si="10"/>
        <v>0</v>
      </c>
    </row>
    <row r="403" spans="2:18" ht="28.5" customHeight="1">
      <c r="B403" s="109" t="s">
        <v>625</v>
      </c>
      <c r="C403" s="96" t="s">
        <v>16</v>
      </c>
      <c r="D403" s="99">
        <v>4114</v>
      </c>
      <c r="E403" s="42"/>
      <c r="F403" s="42"/>
      <c r="G403" s="42"/>
      <c r="H403" s="42"/>
      <c r="I403" s="42"/>
      <c r="J403" s="42"/>
      <c r="K403" s="61"/>
      <c r="L403" s="61"/>
      <c r="M403" s="64"/>
      <c r="N403" s="64"/>
      <c r="O403" s="64"/>
      <c r="P403" s="70"/>
      <c r="Q403" s="64">
        <f t="shared" si="9"/>
        <v>0</v>
      </c>
      <c r="R403" s="64">
        <f t="shared" si="10"/>
        <v>0</v>
      </c>
    </row>
    <row r="404" spans="2:18" ht="106.5" customHeight="1">
      <c r="B404" s="109" t="s">
        <v>626</v>
      </c>
      <c r="C404" s="96" t="s">
        <v>94</v>
      </c>
      <c r="D404" s="99">
        <v>4115</v>
      </c>
      <c r="E404" s="42"/>
      <c r="F404" s="42"/>
      <c r="G404" s="42"/>
      <c r="H404" s="42"/>
      <c r="I404" s="42"/>
      <c r="J404" s="42"/>
      <c r="K404" s="61"/>
      <c r="L404" s="61"/>
      <c r="M404" s="64"/>
      <c r="N404" s="64"/>
      <c r="O404" s="64"/>
      <c r="P404" s="70"/>
      <c r="Q404" s="64">
        <f t="shared" si="9"/>
        <v>0</v>
      </c>
      <c r="R404" s="64">
        <f t="shared" si="10"/>
        <v>0</v>
      </c>
    </row>
    <row r="405" spans="2:18" ht="99.75" customHeight="1">
      <c r="B405" s="109" t="s">
        <v>627</v>
      </c>
      <c r="C405" s="96" t="s">
        <v>13</v>
      </c>
      <c r="D405" s="99">
        <v>4116</v>
      </c>
      <c r="E405" s="42"/>
      <c r="F405" s="42"/>
      <c r="G405" s="42"/>
      <c r="H405" s="42"/>
      <c r="I405" s="42"/>
      <c r="J405" s="42"/>
      <c r="K405" s="61"/>
      <c r="L405" s="61"/>
      <c r="M405" s="64"/>
      <c r="N405" s="64"/>
      <c r="O405" s="64"/>
      <c r="P405" s="70"/>
      <c r="Q405" s="64">
        <f t="shared" si="9"/>
        <v>0</v>
      </c>
      <c r="R405" s="64">
        <f t="shared" si="10"/>
        <v>0</v>
      </c>
    </row>
    <row r="406" spans="2:18" ht="12.75">
      <c r="B406" s="109" t="s">
        <v>628</v>
      </c>
      <c r="C406" s="96" t="s">
        <v>17</v>
      </c>
      <c r="D406" s="99">
        <v>4117</v>
      </c>
      <c r="E406" s="42"/>
      <c r="F406" s="42"/>
      <c r="G406" s="42"/>
      <c r="H406" s="42"/>
      <c r="I406" s="42"/>
      <c r="J406" s="42"/>
      <c r="K406" s="61"/>
      <c r="L406" s="61"/>
      <c r="M406" s="64"/>
      <c r="N406" s="64"/>
      <c r="O406" s="64"/>
      <c r="P406" s="70"/>
      <c r="Q406" s="64">
        <f t="shared" si="9"/>
        <v>0</v>
      </c>
      <c r="R406" s="64">
        <f t="shared" si="10"/>
        <v>0</v>
      </c>
    </row>
    <row r="407" spans="2:18" ht="12.75">
      <c r="B407" s="109" t="s">
        <v>17</v>
      </c>
      <c r="C407" s="96" t="s">
        <v>17</v>
      </c>
      <c r="D407" s="99" t="s">
        <v>17</v>
      </c>
      <c r="E407" s="43"/>
      <c r="F407" s="43"/>
      <c r="G407" s="43"/>
      <c r="H407" s="43"/>
      <c r="I407" s="43"/>
      <c r="J407" s="43"/>
      <c r="K407" s="63"/>
      <c r="L407" s="63"/>
      <c r="M407" s="65"/>
      <c r="N407" s="65"/>
      <c r="O407" s="65"/>
      <c r="P407" s="71"/>
      <c r="Q407" s="64">
        <f t="shared" si="9"/>
        <v>0</v>
      </c>
      <c r="R407" s="64">
        <f t="shared" si="10"/>
        <v>0</v>
      </c>
    </row>
    <row r="408" spans="2:18" ht="12.75">
      <c r="B408" s="109" t="s">
        <v>209</v>
      </c>
      <c r="C408" s="96" t="s">
        <v>17</v>
      </c>
      <c r="D408" s="99">
        <v>4199</v>
      </c>
      <c r="E408" s="43"/>
      <c r="F408" s="43"/>
      <c r="G408" s="43"/>
      <c r="H408" s="43"/>
      <c r="I408" s="43"/>
      <c r="J408" s="43"/>
      <c r="K408" s="63"/>
      <c r="L408" s="63"/>
      <c r="M408" s="65"/>
      <c r="N408" s="65"/>
      <c r="O408" s="65"/>
      <c r="P408" s="71"/>
      <c r="Q408" s="64">
        <f t="shared" si="9"/>
        <v>0</v>
      </c>
      <c r="R408" s="64">
        <f t="shared" si="10"/>
        <v>0</v>
      </c>
    </row>
    <row r="409" spans="2:18" ht="73.5" customHeight="1">
      <c r="B409" s="108" t="s">
        <v>629</v>
      </c>
      <c r="C409" s="97" t="s">
        <v>210</v>
      </c>
      <c r="D409" s="98">
        <v>4200</v>
      </c>
      <c r="E409" s="13" t="s">
        <v>733</v>
      </c>
      <c r="F409" s="13" t="s">
        <v>733</v>
      </c>
      <c r="G409" s="13" t="s">
        <v>733</v>
      </c>
      <c r="H409" s="13" t="s">
        <v>733</v>
      </c>
      <c r="I409" s="13" t="s">
        <v>733</v>
      </c>
      <c r="J409" s="13" t="s">
        <v>733</v>
      </c>
      <c r="K409" s="35" t="s">
        <v>733</v>
      </c>
      <c r="L409" s="35" t="s">
        <v>733</v>
      </c>
      <c r="M409" s="65"/>
      <c r="N409" s="65"/>
      <c r="O409" s="65"/>
      <c r="P409" s="43"/>
      <c r="Q409" s="64">
        <f t="shared" si="9"/>
        <v>0</v>
      </c>
      <c r="R409" s="64">
        <f t="shared" si="10"/>
        <v>0</v>
      </c>
    </row>
    <row r="410" spans="2:18" ht="36" customHeight="1">
      <c r="B410" s="109" t="s">
        <v>630</v>
      </c>
      <c r="C410" s="96" t="s">
        <v>144</v>
      </c>
      <c r="D410" s="99">
        <v>4201</v>
      </c>
      <c r="E410" s="13" t="s">
        <v>733</v>
      </c>
      <c r="F410" s="13" t="s">
        <v>733</v>
      </c>
      <c r="G410" s="13" t="s">
        <v>733</v>
      </c>
      <c r="H410" s="13" t="s">
        <v>733</v>
      </c>
      <c r="I410" s="13" t="s">
        <v>733</v>
      </c>
      <c r="J410" s="13" t="s">
        <v>733</v>
      </c>
      <c r="K410" s="35" t="s">
        <v>733</v>
      </c>
      <c r="L410" s="35" t="s">
        <v>733</v>
      </c>
      <c r="M410" s="65"/>
      <c r="N410" s="65"/>
      <c r="O410" s="65"/>
      <c r="P410" s="43"/>
      <c r="Q410" s="64">
        <f t="shared" si="9"/>
        <v>0</v>
      </c>
      <c r="R410" s="64">
        <f t="shared" si="10"/>
        <v>0</v>
      </c>
    </row>
    <row r="411" spans="2:18" ht="24" customHeight="1">
      <c r="B411" s="109" t="s">
        <v>749</v>
      </c>
      <c r="C411" s="96" t="s">
        <v>211</v>
      </c>
      <c r="D411" s="99">
        <v>4202</v>
      </c>
      <c r="E411" s="43"/>
      <c r="F411" s="43"/>
      <c r="G411" s="43"/>
      <c r="H411" s="43"/>
      <c r="I411" s="43"/>
      <c r="J411" s="43"/>
      <c r="K411" s="63"/>
      <c r="L411" s="63"/>
      <c r="M411" s="65"/>
      <c r="N411" s="65"/>
      <c r="O411" s="65"/>
      <c r="P411" s="43"/>
      <c r="Q411" s="64">
        <f t="shared" si="9"/>
        <v>0</v>
      </c>
      <c r="R411" s="64">
        <f t="shared" si="10"/>
        <v>0</v>
      </c>
    </row>
    <row r="412" spans="2:18" ht="34.5" customHeight="1">
      <c r="B412" s="109" t="s">
        <v>631</v>
      </c>
      <c r="C412" s="96" t="s">
        <v>212</v>
      </c>
      <c r="D412" s="99">
        <v>4203</v>
      </c>
      <c r="E412" s="43"/>
      <c r="F412" s="43"/>
      <c r="G412" s="43"/>
      <c r="H412" s="43"/>
      <c r="I412" s="43"/>
      <c r="J412" s="43"/>
      <c r="K412" s="63"/>
      <c r="L412" s="63"/>
      <c r="M412" s="65"/>
      <c r="N412" s="65"/>
      <c r="O412" s="65"/>
      <c r="P412" s="43"/>
      <c r="Q412" s="64">
        <f t="shared" si="9"/>
        <v>0</v>
      </c>
      <c r="R412" s="64">
        <f t="shared" si="10"/>
        <v>0</v>
      </c>
    </row>
    <row r="413" spans="2:18" ht="21.75" customHeight="1">
      <c r="B413" s="109" t="s">
        <v>632</v>
      </c>
      <c r="C413" s="96" t="s">
        <v>146</v>
      </c>
      <c r="D413" s="99">
        <v>4204</v>
      </c>
      <c r="E413" s="43"/>
      <c r="F413" s="43"/>
      <c r="G413" s="43"/>
      <c r="H413" s="43"/>
      <c r="I413" s="43"/>
      <c r="J413" s="43"/>
      <c r="K413" s="63"/>
      <c r="L413" s="63"/>
      <c r="M413" s="65"/>
      <c r="N413" s="65"/>
      <c r="O413" s="65"/>
      <c r="P413" s="43"/>
      <c r="Q413" s="64">
        <f t="shared" si="9"/>
        <v>0</v>
      </c>
      <c r="R413" s="64">
        <f t="shared" si="10"/>
        <v>0</v>
      </c>
    </row>
    <row r="414" spans="2:18" ht="42.75" customHeight="1">
      <c r="B414" s="109" t="s">
        <v>633</v>
      </c>
      <c r="C414" s="96" t="s">
        <v>213</v>
      </c>
      <c r="D414" s="99">
        <v>4205</v>
      </c>
      <c r="E414" s="43"/>
      <c r="F414" s="43"/>
      <c r="G414" s="43"/>
      <c r="H414" s="43"/>
      <c r="I414" s="43"/>
      <c r="J414" s="43"/>
      <c r="K414" s="63"/>
      <c r="L414" s="63"/>
      <c r="M414" s="65"/>
      <c r="N414" s="65"/>
      <c r="O414" s="65"/>
      <c r="P414" s="43"/>
      <c r="Q414" s="64">
        <f t="shared" si="9"/>
        <v>0</v>
      </c>
      <c r="R414" s="64">
        <f t="shared" si="10"/>
        <v>0</v>
      </c>
    </row>
    <row r="415" spans="2:18" ht="42.75" customHeight="1">
      <c r="B415" s="109" t="s">
        <v>634</v>
      </c>
      <c r="C415" s="96" t="s">
        <v>214</v>
      </c>
      <c r="D415" s="99">
        <v>4206</v>
      </c>
      <c r="E415" s="43"/>
      <c r="F415" s="43"/>
      <c r="G415" s="43"/>
      <c r="H415" s="43"/>
      <c r="I415" s="43"/>
      <c r="J415" s="43"/>
      <c r="K415" s="63"/>
      <c r="L415" s="63"/>
      <c r="M415" s="65"/>
      <c r="N415" s="65"/>
      <c r="O415" s="65"/>
      <c r="P415" s="43"/>
      <c r="Q415" s="64">
        <f t="shared" si="9"/>
        <v>0</v>
      </c>
      <c r="R415" s="64">
        <f t="shared" si="10"/>
        <v>0</v>
      </c>
    </row>
    <row r="416" spans="2:18" ht="42" customHeight="1">
      <c r="B416" s="109" t="s">
        <v>635</v>
      </c>
      <c r="C416" s="96" t="s">
        <v>215</v>
      </c>
      <c r="D416" s="99">
        <v>4207</v>
      </c>
      <c r="E416" s="43"/>
      <c r="F416" s="43"/>
      <c r="G416" s="43"/>
      <c r="H416" s="43"/>
      <c r="I416" s="43"/>
      <c r="J416" s="43"/>
      <c r="K416" s="63"/>
      <c r="L416" s="63"/>
      <c r="M416" s="65"/>
      <c r="N416" s="65"/>
      <c r="O416" s="65"/>
      <c r="P416" s="43"/>
      <c r="Q416" s="64">
        <f t="shared" si="9"/>
        <v>0</v>
      </c>
      <c r="R416" s="64">
        <f t="shared" si="10"/>
        <v>0</v>
      </c>
    </row>
    <row r="417" spans="2:18" ht="13.5" customHeight="1">
      <c r="B417" s="109" t="s">
        <v>751</v>
      </c>
      <c r="C417" s="96" t="s">
        <v>188</v>
      </c>
      <c r="D417" s="99">
        <v>4208</v>
      </c>
      <c r="E417" s="43"/>
      <c r="F417" s="43"/>
      <c r="G417" s="43"/>
      <c r="H417" s="43"/>
      <c r="I417" s="43"/>
      <c r="J417" s="43"/>
      <c r="K417" s="63"/>
      <c r="L417" s="63"/>
      <c r="M417" s="65"/>
      <c r="N417" s="65"/>
      <c r="O417" s="65"/>
      <c r="P417" s="43"/>
      <c r="Q417" s="64">
        <f t="shared" si="9"/>
        <v>0</v>
      </c>
      <c r="R417" s="64">
        <f t="shared" si="10"/>
        <v>0</v>
      </c>
    </row>
    <row r="418" spans="2:18" ht="15.75" customHeight="1">
      <c r="B418" s="109" t="s">
        <v>750</v>
      </c>
      <c r="C418" s="96" t="s">
        <v>150</v>
      </c>
      <c r="D418" s="99">
        <v>4209</v>
      </c>
      <c r="E418" s="43"/>
      <c r="F418" s="43"/>
      <c r="G418" s="43"/>
      <c r="H418" s="43"/>
      <c r="I418" s="43"/>
      <c r="J418" s="43"/>
      <c r="K418" s="63"/>
      <c r="L418" s="63"/>
      <c r="M418" s="65"/>
      <c r="N418" s="65"/>
      <c r="O418" s="65"/>
      <c r="P418" s="43"/>
      <c r="Q418" s="64">
        <f t="shared" si="9"/>
        <v>0</v>
      </c>
      <c r="R418" s="64">
        <f t="shared" si="10"/>
        <v>0</v>
      </c>
    </row>
    <row r="419" spans="2:18" ht="44.25" customHeight="1">
      <c r="B419" s="109" t="s">
        <v>636</v>
      </c>
      <c r="C419" s="96" t="s">
        <v>151</v>
      </c>
      <c r="D419" s="99">
        <v>4210</v>
      </c>
      <c r="E419" s="43"/>
      <c r="F419" s="43"/>
      <c r="G419" s="43"/>
      <c r="H419" s="43"/>
      <c r="I419" s="43"/>
      <c r="J419" s="43"/>
      <c r="K419" s="63"/>
      <c r="L419" s="63"/>
      <c r="M419" s="65"/>
      <c r="N419" s="65"/>
      <c r="O419" s="65"/>
      <c r="P419" s="43"/>
      <c r="Q419" s="64">
        <f t="shared" si="9"/>
        <v>0</v>
      </c>
      <c r="R419" s="64">
        <f t="shared" si="10"/>
        <v>0</v>
      </c>
    </row>
    <row r="420" spans="2:18" ht="55.5" customHeight="1">
      <c r="B420" s="109" t="s">
        <v>637</v>
      </c>
      <c r="C420" s="96" t="s">
        <v>152</v>
      </c>
      <c r="D420" s="99">
        <v>4211</v>
      </c>
      <c r="E420" s="43"/>
      <c r="F420" s="43"/>
      <c r="G420" s="43"/>
      <c r="H420" s="43"/>
      <c r="I420" s="43"/>
      <c r="J420" s="43"/>
      <c r="K420" s="63"/>
      <c r="L420" s="63"/>
      <c r="M420" s="65"/>
      <c r="N420" s="65"/>
      <c r="O420" s="65"/>
      <c r="P420" s="43"/>
      <c r="Q420" s="64">
        <f aca="true" t="shared" si="12" ref="Q420:Q483">SUM(P420*104.8/100)</f>
        <v>0</v>
      </c>
      <c r="R420" s="64">
        <f aca="true" t="shared" si="13" ref="R420:R483">SUM(Q420*104.3/100)</f>
        <v>0</v>
      </c>
    </row>
    <row r="421" spans="2:18" ht="43.5" customHeight="1">
      <c r="B421" s="109" t="s">
        <v>638</v>
      </c>
      <c r="C421" s="96" t="s">
        <v>86</v>
      </c>
      <c r="D421" s="99">
        <v>4212</v>
      </c>
      <c r="E421" s="43"/>
      <c r="F421" s="43"/>
      <c r="G421" s="43"/>
      <c r="H421" s="43"/>
      <c r="I421" s="43"/>
      <c r="J421" s="43"/>
      <c r="K421" s="63"/>
      <c r="L421" s="63"/>
      <c r="M421" s="65"/>
      <c r="N421" s="65"/>
      <c r="O421" s="65"/>
      <c r="P421" s="43"/>
      <c r="Q421" s="64">
        <f t="shared" si="12"/>
        <v>0</v>
      </c>
      <c r="R421" s="64">
        <f t="shared" si="13"/>
        <v>0</v>
      </c>
    </row>
    <row r="422" spans="2:18" ht="45" customHeight="1">
      <c r="B422" s="109" t="s">
        <v>639</v>
      </c>
      <c r="C422" s="96" t="s">
        <v>189</v>
      </c>
      <c r="D422" s="99">
        <v>4213</v>
      </c>
      <c r="E422" s="43"/>
      <c r="F422" s="43"/>
      <c r="G422" s="43"/>
      <c r="H422" s="43"/>
      <c r="I422" s="43"/>
      <c r="J422" s="43"/>
      <c r="K422" s="63"/>
      <c r="L422" s="63"/>
      <c r="M422" s="65"/>
      <c r="N422" s="65"/>
      <c r="O422" s="65"/>
      <c r="P422" s="43"/>
      <c r="Q422" s="64">
        <f t="shared" si="12"/>
        <v>0</v>
      </c>
      <c r="R422" s="64">
        <f t="shared" si="13"/>
        <v>0</v>
      </c>
    </row>
    <row r="423" spans="2:18" ht="33" customHeight="1">
      <c r="B423" s="109" t="s">
        <v>640</v>
      </c>
      <c r="C423" s="96" t="s">
        <v>216</v>
      </c>
      <c r="D423" s="99">
        <v>4214</v>
      </c>
      <c r="E423" s="43"/>
      <c r="F423" s="43"/>
      <c r="G423" s="43"/>
      <c r="H423" s="43"/>
      <c r="I423" s="43"/>
      <c r="J423" s="43"/>
      <c r="K423" s="63"/>
      <c r="L423" s="63"/>
      <c r="M423" s="65"/>
      <c r="N423" s="65"/>
      <c r="O423" s="65"/>
      <c r="P423" s="43"/>
      <c r="Q423" s="64">
        <f t="shared" si="12"/>
        <v>0</v>
      </c>
      <c r="R423" s="64">
        <f t="shared" si="13"/>
        <v>0</v>
      </c>
    </row>
    <row r="424" spans="2:18" ht="12.75">
      <c r="B424" s="109" t="s">
        <v>752</v>
      </c>
      <c r="C424" s="96" t="s">
        <v>17</v>
      </c>
      <c r="D424" s="99">
        <v>4215</v>
      </c>
      <c r="E424" s="43"/>
      <c r="F424" s="43"/>
      <c r="G424" s="43"/>
      <c r="H424" s="43"/>
      <c r="I424" s="43"/>
      <c r="J424" s="43"/>
      <c r="K424" s="63"/>
      <c r="L424" s="63"/>
      <c r="M424" s="65"/>
      <c r="N424" s="65"/>
      <c r="O424" s="65"/>
      <c r="P424" s="43"/>
      <c r="Q424" s="64">
        <f t="shared" si="12"/>
        <v>0</v>
      </c>
      <c r="R424" s="64">
        <f t="shared" si="13"/>
        <v>0</v>
      </c>
    </row>
    <row r="425" spans="2:18" ht="12.75">
      <c r="B425" s="109" t="s">
        <v>17</v>
      </c>
      <c r="C425" s="96" t="s">
        <v>17</v>
      </c>
      <c r="D425" s="99" t="s">
        <v>17</v>
      </c>
      <c r="E425" s="43"/>
      <c r="F425" s="43"/>
      <c r="G425" s="43"/>
      <c r="H425" s="43"/>
      <c r="I425" s="43"/>
      <c r="J425" s="43"/>
      <c r="K425" s="63"/>
      <c r="L425" s="63"/>
      <c r="M425" s="65"/>
      <c r="N425" s="65"/>
      <c r="O425" s="65"/>
      <c r="P425" s="43"/>
      <c r="Q425" s="64">
        <f t="shared" si="12"/>
        <v>0</v>
      </c>
      <c r="R425" s="64">
        <f t="shared" si="13"/>
        <v>0</v>
      </c>
    </row>
    <row r="426" spans="2:18" ht="12.75">
      <c r="B426" s="109" t="s">
        <v>217</v>
      </c>
      <c r="C426" s="96" t="s">
        <v>17</v>
      </c>
      <c r="D426" s="99">
        <v>4299</v>
      </c>
      <c r="E426" s="43"/>
      <c r="F426" s="43"/>
      <c r="G426" s="43"/>
      <c r="H426" s="43"/>
      <c r="I426" s="43"/>
      <c r="J426" s="43"/>
      <c r="K426" s="63"/>
      <c r="L426" s="63"/>
      <c r="M426" s="65"/>
      <c r="N426" s="65"/>
      <c r="O426" s="65"/>
      <c r="P426" s="43"/>
      <c r="Q426" s="64">
        <f t="shared" si="12"/>
        <v>0</v>
      </c>
      <c r="R426" s="64">
        <f t="shared" si="13"/>
        <v>0</v>
      </c>
    </row>
    <row r="427" spans="2:18" ht="54.75" customHeight="1">
      <c r="B427" s="109" t="s">
        <v>641</v>
      </c>
      <c r="C427" s="96" t="s">
        <v>156</v>
      </c>
      <c r="D427" s="99">
        <v>4300</v>
      </c>
      <c r="E427" s="13" t="s">
        <v>733</v>
      </c>
      <c r="F427" s="13" t="s">
        <v>733</v>
      </c>
      <c r="G427" s="13" t="s">
        <v>733</v>
      </c>
      <c r="H427" s="13" t="s">
        <v>733</v>
      </c>
      <c r="I427" s="13" t="s">
        <v>733</v>
      </c>
      <c r="J427" s="13" t="s">
        <v>733</v>
      </c>
      <c r="K427" s="35" t="s">
        <v>733</v>
      </c>
      <c r="L427" s="35" t="s">
        <v>733</v>
      </c>
      <c r="M427" s="65"/>
      <c r="N427" s="65"/>
      <c r="O427" s="65"/>
      <c r="P427" s="43"/>
      <c r="Q427" s="64">
        <f t="shared" si="12"/>
        <v>0</v>
      </c>
      <c r="R427" s="64">
        <f t="shared" si="13"/>
        <v>0</v>
      </c>
    </row>
    <row r="428" spans="2:18" ht="12.75">
      <c r="B428" s="109" t="s">
        <v>753</v>
      </c>
      <c r="C428" s="96" t="s">
        <v>17</v>
      </c>
      <c r="D428" s="99">
        <v>4301</v>
      </c>
      <c r="E428" s="43"/>
      <c r="F428" s="43"/>
      <c r="G428" s="43"/>
      <c r="H428" s="43"/>
      <c r="I428" s="43"/>
      <c r="J428" s="43"/>
      <c r="K428" s="63"/>
      <c r="L428" s="63"/>
      <c r="M428" s="65"/>
      <c r="N428" s="65"/>
      <c r="O428" s="65"/>
      <c r="P428" s="43"/>
      <c r="Q428" s="64">
        <f t="shared" si="12"/>
        <v>0</v>
      </c>
      <c r="R428" s="64">
        <f t="shared" si="13"/>
        <v>0</v>
      </c>
    </row>
    <row r="429" spans="2:18" ht="12.75">
      <c r="B429" s="109" t="s">
        <v>17</v>
      </c>
      <c r="C429" s="96" t="s">
        <v>17</v>
      </c>
      <c r="D429" s="99" t="s">
        <v>17</v>
      </c>
      <c r="E429" s="43"/>
      <c r="F429" s="43"/>
      <c r="G429" s="43"/>
      <c r="H429" s="43"/>
      <c r="I429" s="43"/>
      <c r="J429" s="43"/>
      <c r="K429" s="63"/>
      <c r="L429" s="63"/>
      <c r="M429" s="65"/>
      <c r="N429" s="65"/>
      <c r="O429" s="65"/>
      <c r="P429" s="43"/>
      <c r="Q429" s="64">
        <f t="shared" si="12"/>
        <v>0</v>
      </c>
      <c r="R429" s="64">
        <f t="shared" si="13"/>
        <v>0</v>
      </c>
    </row>
    <row r="430" spans="2:18" ht="12.75">
      <c r="B430" s="109" t="s">
        <v>218</v>
      </c>
      <c r="C430" s="96" t="s">
        <v>17</v>
      </c>
      <c r="D430" s="99">
        <v>4399</v>
      </c>
      <c r="E430" s="43"/>
      <c r="F430" s="43"/>
      <c r="G430" s="43"/>
      <c r="H430" s="43"/>
      <c r="I430" s="43"/>
      <c r="J430" s="43"/>
      <c r="K430" s="63"/>
      <c r="L430" s="63"/>
      <c r="M430" s="65"/>
      <c r="N430" s="65"/>
      <c r="O430" s="65"/>
      <c r="P430" s="43"/>
      <c r="Q430" s="64">
        <f t="shared" si="12"/>
        <v>0</v>
      </c>
      <c r="R430" s="64">
        <f t="shared" si="13"/>
        <v>0</v>
      </c>
    </row>
    <row r="431" spans="2:18" ht="51">
      <c r="B431" s="109" t="s">
        <v>642</v>
      </c>
      <c r="C431" s="96" t="s">
        <v>158</v>
      </c>
      <c r="D431" s="99">
        <v>4400</v>
      </c>
      <c r="E431" s="13" t="s">
        <v>733</v>
      </c>
      <c r="F431" s="13" t="s">
        <v>733</v>
      </c>
      <c r="G431" s="13" t="s">
        <v>733</v>
      </c>
      <c r="H431" s="13" t="s">
        <v>733</v>
      </c>
      <c r="I431" s="13" t="s">
        <v>733</v>
      </c>
      <c r="J431" s="13" t="s">
        <v>733</v>
      </c>
      <c r="K431" s="35" t="s">
        <v>733</v>
      </c>
      <c r="L431" s="35" t="s">
        <v>733</v>
      </c>
      <c r="M431" s="65"/>
      <c r="N431" s="65"/>
      <c r="O431" s="65"/>
      <c r="P431" s="43"/>
      <c r="Q431" s="64">
        <f t="shared" si="12"/>
        <v>0</v>
      </c>
      <c r="R431" s="64">
        <f t="shared" si="13"/>
        <v>0</v>
      </c>
    </row>
    <row r="432" spans="2:18" ht="16.5" customHeight="1">
      <c r="B432" s="109" t="s">
        <v>828</v>
      </c>
      <c r="C432" s="96" t="s">
        <v>17</v>
      </c>
      <c r="D432" s="99">
        <v>4401</v>
      </c>
      <c r="E432" s="43"/>
      <c r="F432" s="43"/>
      <c r="G432" s="43"/>
      <c r="H432" s="43"/>
      <c r="I432" s="43"/>
      <c r="J432" s="43"/>
      <c r="K432" s="63"/>
      <c r="L432" s="63"/>
      <c r="M432" s="65"/>
      <c r="N432" s="65"/>
      <c r="O432" s="65"/>
      <c r="P432" s="43"/>
      <c r="Q432" s="64">
        <f t="shared" si="12"/>
        <v>0</v>
      </c>
      <c r="R432" s="64">
        <f t="shared" si="13"/>
        <v>0</v>
      </c>
    </row>
    <row r="433" spans="2:18" ht="12.75">
      <c r="B433" s="109" t="s">
        <v>17</v>
      </c>
      <c r="C433" s="96" t="s">
        <v>17</v>
      </c>
      <c r="D433" s="99" t="s">
        <v>17</v>
      </c>
      <c r="E433" s="43"/>
      <c r="F433" s="43"/>
      <c r="G433" s="43"/>
      <c r="H433" s="43"/>
      <c r="I433" s="43"/>
      <c r="J433" s="43"/>
      <c r="K433" s="63"/>
      <c r="L433" s="63"/>
      <c r="M433" s="65"/>
      <c r="N433" s="65"/>
      <c r="O433" s="65"/>
      <c r="P433" s="43"/>
      <c r="Q433" s="64">
        <f t="shared" si="12"/>
        <v>0</v>
      </c>
      <c r="R433" s="64">
        <f t="shared" si="13"/>
        <v>0</v>
      </c>
    </row>
    <row r="434" spans="2:18" ht="12.75">
      <c r="B434" s="109" t="s">
        <v>219</v>
      </c>
      <c r="C434" s="96" t="s">
        <v>17</v>
      </c>
      <c r="D434" s="99">
        <v>4499</v>
      </c>
      <c r="E434" s="43"/>
      <c r="F434" s="43"/>
      <c r="G434" s="43"/>
      <c r="H434" s="43"/>
      <c r="I434" s="43"/>
      <c r="J434" s="43"/>
      <c r="K434" s="63"/>
      <c r="L434" s="63"/>
      <c r="M434" s="65"/>
      <c r="N434" s="65"/>
      <c r="O434" s="65"/>
      <c r="P434" s="43"/>
      <c r="Q434" s="64">
        <f t="shared" si="12"/>
        <v>0</v>
      </c>
      <c r="R434" s="64">
        <f t="shared" si="13"/>
        <v>0</v>
      </c>
    </row>
    <row r="435" spans="2:18" ht="84" customHeight="1">
      <c r="B435" s="108" t="s">
        <v>643</v>
      </c>
      <c r="C435" s="97" t="s">
        <v>220</v>
      </c>
      <c r="D435" s="98">
        <v>4500</v>
      </c>
      <c r="E435" s="13" t="s">
        <v>733</v>
      </c>
      <c r="F435" s="13" t="s">
        <v>733</v>
      </c>
      <c r="G435" s="13" t="s">
        <v>733</v>
      </c>
      <c r="H435" s="13" t="s">
        <v>733</v>
      </c>
      <c r="I435" s="13" t="s">
        <v>733</v>
      </c>
      <c r="J435" s="13" t="s">
        <v>733</v>
      </c>
      <c r="K435" s="35" t="s">
        <v>733</v>
      </c>
      <c r="L435" s="35" t="s">
        <v>733</v>
      </c>
      <c r="M435" s="66">
        <f aca="true" t="shared" si="14" ref="M435:R436">SUM(M436)</f>
        <v>249.5</v>
      </c>
      <c r="N435" s="66">
        <f t="shared" si="14"/>
        <v>249.5</v>
      </c>
      <c r="O435" s="66">
        <f t="shared" si="14"/>
        <v>287.3</v>
      </c>
      <c r="P435" s="66">
        <f t="shared" si="14"/>
        <v>0</v>
      </c>
      <c r="Q435" s="66">
        <f t="shared" si="14"/>
        <v>0</v>
      </c>
      <c r="R435" s="66">
        <f t="shared" si="14"/>
        <v>0</v>
      </c>
    </row>
    <row r="436" spans="2:18" ht="30.75" customHeight="1">
      <c r="B436" s="109" t="s">
        <v>644</v>
      </c>
      <c r="C436" s="96" t="s">
        <v>162</v>
      </c>
      <c r="D436" s="99">
        <v>4501</v>
      </c>
      <c r="E436" s="13" t="s">
        <v>733</v>
      </c>
      <c r="F436" s="13" t="s">
        <v>733</v>
      </c>
      <c r="G436" s="13" t="s">
        <v>733</v>
      </c>
      <c r="H436" s="13" t="s">
        <v>733</v>
      </c>
      <c r="I436" s="13" t="s">
        <v>733</v>
      </c>
      <c r="J436" s="13" t="s">
        <v>733</v>
      </c>
      <c r="K436" s="35" t="s">
        <v>733</v>
      </c>
      <c r="L436" s="35" t="s">
        <v>733</v>
      </c>
      <c r="M436" s="65">
        <f t="shared" si="14"/>
        <v>249.5</v>
      </c>
      <c r="N436" s="65">
        <f t="shared" si="14"/>
        <v>249.5</v>
      </c>
      <c r="O436" s="65">
        <f t="shared" si="14"/>
        <v>287.3</v>
      </c>
      <c r="P436" s="65">
        <f t="shared" si="14"/>
        <v>0</v>
      </c>
      <c r="Q436" s="65">
        <f t="shared" si="14"/>
        <v>0</v>
      </c>
      <c r="R436" s="65">
        <f t="shared" si="14"/>
        <v>0</v>
      </c>
    </row>
    <row r="437" spans="2:18" ht="162.75" customHeight="1">
      <c r="B437" s="109" t="s">
        <v>645</v>
      </c>
      <c r="C437" s="96" t="s">
        <v>799</v>
      </c>
      <c r="D437" s="99">
        <v>4502</v>
      </c>
      <c r="E437" s="43"/>
      <c r="F437" s="43"/>
      <c r="G437" s="43"/>
      <c r="H437" s="73" t="s">
        <v>964</v>
      </c>
      <c r="I437" s="21" t="s">
        <v>965</v>
      </c>
      <c r="J437" s="21" t="s">
        <v>966</v>
      </c>
      <c r="K437" s="63" t="s">
        <v>873</v>
      </c>
      <c r="L437" s="63" t="s">
        <v>875</v>
      </c>
      <c r="M437" s="65">
        <v>249.5</v>
      </c>
      <c r="N437" s="65">
        <v>249.5</v>
      </c>
      <c r="O437" s="65">
        <v>287.3</v>
      </c>
      <c r="P437" s="43"/>
      <c r="Q437" s="64">
        <f t="shared" si="12"/>
        <v>0</v>
      </c>
      <c r="R437" s="64">
        <f t="shared" si="13"/>
        <v>0</v>
      </c>
    </row>
    <row r="438" spans="2:18" ht="12.75">
      <c r="B438" s="109" t="s">
        <v>17</v>
      </c>
      <c r="C438" s="96" t="s">
        <v>17</v>
      </c>
      <c r="D438" s="99" t="s">
        <v>17</v>
      </c>
      <c r="E438" s="43"/>
      <c r="F438" s="43"/>
      <c r="G438" s="43"/>
      <c r="H438" s="72"/>
      <c r="I438" s="43"/>
      <c r="J438" s="43"/>
      <c r="K438" s="63"/>
      <c r="L438" s="63"/>
      <c r="M438" s="65"/>
      <c r="N438" s="65"/>
      <c r="O438" s="65"/>
      <c r="P438" s="43"/>
      <c r="Q438" s="64">
        <f t="shared" si="12"/>
        <v>0</v>
      </c>
      <c r="R438" s="64">
        <f t="shared" si="13"/>
        <v>0</v>
      </c>
    </row>
    <row r="439" spans="2:18" ht="12.75">
      <c r="B439" s="109" t="s">
        <v>221</v>
      </c>
      <c r="C439" s="96" t="s">
        <v>17</v>
      </c>
      <c r="D439" s="99">
        <v>4599</v>
      </c>
      <c r="E439" s="43"/>
      <c r="F439" s="43"/>
      <c r="G439" s="43"/>
      <c r="H439" s="72"/>
      <c r="I439" s="43"/>
      <c r="J439" s="43"/>
      <c r="K439" s="63"/>
      <c r="L439" s="63"/>
      <c r="M439" s="65"/>
      <c r="N439" s="65"/>
      <c r="O439" s="65"/>
      <c r="P439" s="43"/>
      <c r="Q439" s="64">
        <f t="shared" si="12"/>
        <v>0</v>
      </c>
      <c r="R439" s="64">
        <f t="shared" si="13"/>
        <v>0</v>
      </c>
    </row>
    <row r="440" spans="2:18" ht="25.5">
      <c r="B440" s="109" t="s">
        <v>754</v>
      </c>
      <c r="C440" s="96" t="s">
        <v>222</v>
      </c>
      <c r="D440" s="99">
        <v>4600</v>
      </c>
      <c r="E440" s="13" t="s">
        <v>733</v>
      </c>
      <c r="F440" s="13" t="s">
        <v>733</v>
      </c>
      <c r="G440" s="13" t="s">
        <v>733</v>
      </c>
      <c r="H440" s="35"/>
      <c r="I440" s="13" t="s">
        <v>733</v>
      </c>
      <c r="J440" s="13" t="s">
        <v>733</v>
      </c>
      <c r="K440" s="35" t="s">
        <v>733</v>
      </c>
      <c r="L440" s="35" t="s">
        <v>733</v>
      </c>
      <c r="M440" s="65"/>
      <c r="N440" s="65"/>
      <c r="O440" s="65"/>
      <c r="P440" s="43"/>
      <c r="Q440" s="64">
        <f t="shared" si="12"/>
        <v>0</v>
      </c>
      <c r="R440" s="64">
        <f t="shared" si="13"/>
        <v>0</v>
      </c>
    </row>
    <row r="441" spans="2:18" ht="12.75">
      <c r="B441" s="109" t="s">
        <v>755</v>
      </c>
      <c r="C441" s="96" t="s">
        <v>17</v>
      </c>
      <c r="D441" s="99">
        <v>4601</v>
      </c>
      <c r="E441" s="43"/>
      <c r="F441" s="43"/>
      <c r="G441" s="43"/>
      <c r="H441" s="43"/>
      <c r="I441" s="43"/>
      <c r="J441" s="43"/>
      <c r="K441" s="63"/>
      <c r="L441" s="63"/>
      <c r="M441" s="65"/>
      <c r="N441" s="65"/>
      <c r="O441" s="65"/>
      <c r="P441" s="43"/>
      <c r="Q441" s="64">
        <f t="shared" si="12"/>
        <v>0</v>
      </c>
      <c r="R441" s="64">
        <f t="shared" si="13"/>
        <v>0</v>
      </c>
    </row>
    <row r="442" spans="2:18" ht="12.75">
      <c r="B442" s="109"/>
      <c r="C442" s="96" t="s">
        <v>17</v>
      </c>
      <c r="D442" s="99" t="s">
        <v>17</v>
      </c>
      <c r="E442" s="43"/>
      <c r="F442" s="43"/>
      <c r="G442" s="43"/>
      <c r="H442" s="43"/>
      <c r="I442" s="43"/>
      <c r="J442" s="43"/>
      <c r="K442" s="63"/>
      <c r="L442" s="63"/>
      <c r="M442" s="65"/>
      <c r="N442" s="65"/>
      <c r="O442" s="65"/>
      <c r="P442" s="43"/>
      <c r="Q442" s="64">
        <f t="shared" si="12"/>
        <v>0</v>
      </c>
      <c r="R442" s="64">
        <f t="shared" si="13"/>
        <v>0</v>
      </c>
    </row>
    <row r="443" spans="2:18" ht="12.75">
      <c r="B443" s="109" t="s">
        <v>223</v>
      </c>
      <c r="C443" s="96" t="s">
        <v>17</v>
      </c>
      <c r="D443" s="99">
        <v>4699</v>
      </c>
      <c r="E443" s="43"/>
      <c r="F443" s="43"/>
      <c r="G443" s="43"/>
      <c r="H443" s="43"/>
      <c r="I443" s="43"/>
      <c r="J443" s="43"/>
      <c r="K443" s="63"/>
      <c r="L443" s="63"/>
      <c r="M443" s="65"/>
      <c r="N443" s="65"/>
      <c r="O443" s="65"/>
      <c r="P443" s="43"/>
      <c r="Q443" s="64">
        <f t="shared" si="12"/>
        <v>0</v>
      </c>
      <c r="R443" s="64">
        <f t="shared" si="13"/>
        <v>0</v>
      </c>
    </row>
    <row r="444" spans="2:18" ht="65.25" customHeight="1">
      <c r="B444" s="108" t="s">
        <v>756</v>
      </c>
      <c r="C444" s="97" t="s">
        <v>224</v>
      </c>
      <c r="D444" s="98">
        <v>4700</v>
      </c>
      <c r="E444" s="13" t="s">
        <v>733</v>
      </c>
      <c r="F444" s="13" t="s">
        <v>733</v>
      </c>
      <c r="G444" s="13" t="s">
        <v>733</v>
      </c>
      <c r="H444" s="13" t="s">
        <v>733</v>
      </c>
      <c r="I444" s="13" t="s">
        <v>733</v>
      </c>
      <c r="J444" s="13" t="s">
        <v>733</v>
      </c>
      <c r="K444" s="35" t="s">
        <v>733</v>
      </c>
      <c r="L444" s="35" t="s">
        <v>733</v>
      </c>
      <c r="M444" s="66">
        <f aca="true" t="shared" si="15" ref="M444:R444">SUM(M453)</f>
        <v>7443.4</v>
      </c>
      <c r="N444" s="66">
        <f t="shared" si="15"/>
        <v>7443.4</v>
      </c>
      <c r="O444" s="66">
        <f t="shared" si="15"/>
        <v>7073.6</v>
      </c>
      <c r="P444" s="66">
        <f t="shared" si="15"/>
        <v>8315.9</v>
      </c>
      <c r="Q444" s="66">
        <f t="shared" si="15"/>
        <v>8375.6</v>
      </c>
      <c r="R444" s="66">
        <f t="shared" si="15"/>
        <v>8431.7</v>
      </c>
    </row>
    <row r="445" spans="2:18" ht="12.75">
      <c r="B445" s="109" t="s">
        <v>646</v>
      </c>
      <c r="C445" s="96" t="s">
        <v>225</v>
      </c>
      <c r="D445" s="99">
        <v>4701</v>
      </c>
      <c r="E445" s="13" t="s">
        <v>733</v>
      </c>
      <c r="F445" s="13" t="s">
        <v>733</v>
      </c>
      <c r="G445" s="13" t="s">
        <v>733</v>
      </c>
      <c r="H445" s="13" t="s">
        <v>733</v>
      </c>
      <c r="I445" s="13" t="s">
        <v>733</v>
      </c>
      <c r="J445" s="13" t="s">
        <v>733</v>
      </c>
      <c r="K445" s="35" t="s">
        <v>733</v>
      </c>
      <c r="L445" s="35" t="s">
        <v>733</v>
      </c>
      <c r="M445" s="65"/>
      <c r="N445" s="65"/>
      <c r="O445" s="65"/>
      <c r="P445" s="43"/>
      <c r="Q445" s="64">
        <f t="shared" si="12"/>
        <v>0</v>
      </c>
      <c r="R445" s="64">
        <f t="shared" si="13"/>
        <v>0</v>
      </c>
    </row>
    <row r="446" spans="2:18" ht="15.75" customHeight="1">
      <c r="B446" s="109" t="s">
        <v>819</v>
      </c>
      <c r="C446" s="96" t="s">
        <v>226</v>
      </c>
      <c r="D446" s="99">
        <v>4702</v>
      </c>
      <c r="E446" s="43"/>
      <c r="F446" s="43"/>
      <c r="G446" s="43"/>
      <c r="H446" s="43"/>
      <c r="I446" s="43"/>
      <c r="J446" s="43"/>
      <c r="K446" s="63"/>
      <c r="L446" s="63"/>
      <c r="M446" s="65"/>
      <c r="N446" s="65"/>
      <c r="O446" s="65"/>
      <c r="P446" s="43"/>
      <c r="Q446" s="64">
        <f t="shared" si="12"/>
        <v>0</v>
      </c>
      <c r="R446" s="64">
        <f t="shared" si="13"/>
        <v>0</v>
      </c>
    </row>
    <row r="447" spans="2:18" ht="30" customHeight="1">
      <c r="B447" s="109" t="s">
        <v>866</v>
      </c>
      <c r="C447" s="96" t="s">
        <v>227</v>
      </c>
      <c r="D447" s="99">
        <v>4703</v>
      </c>
      <c r="E447" s="13" t="s">
        <v>733</v>
      </c>
      <c r="F447" s="13" t="s">
        <v>733</v>
      </c>
      <c r="G447" s="13" t="s">
        <v>733</v>
      </c>
      <c r="H447" s="13" t="s">
        <v>733</v>
      </c>
      <c r="I447" s="13" t="s">
        <v>733</v>
      </c>
      <c r="J447" s="13" t="s">
        <v>733</v>
      </c>
      <c r="K447" s="35" t="s">
        <v>733</v>
      </c>
      <c r="L447" s="35" t="s">
        <v>733</v>
      </c>
      <c r="M447" s="65"/>
      <c r="N447" s="65"/>
      <c r="O447" s="65"/>
      <c r="P447" s="43"/>
      <c r="Q447" s="64">
        <f t="shared" si="12"/>
        <v>0</v>
      </c>
      <c r="R447" s="64">
        <f t="shared" si="13"/>
        <v>0</v>
      </c>
    </row>
    <row r="448" spans="2:18" ht="17.25" customHeight="1">
      <c r="B448" s="109" t="s">
        <v>757</v>
      </c>
      <c r="C448" s="96" t="s">
        <v>17</v>
      </c>
      <c r="D448" s="99">
        <v>4704</v>
      </c>
      <c r="E448" s="43"/>
      <c r="F448" s="43"/>
      <c r="G448" s="43"/>
      <c r="H448" s="43"/>
      <c r="I448" s="43"/>
      <c r="J448" s="43"/>
      <c r="K448" s="63"/>
      <c r="L448" s="63"/>
      <c r="M448" s="65"/>
      <c r="N448" s="65"/>
      <c r="O448" s="65"/>
      <c r="P448" s="43"/>
      <c r="Q448" s="64">
        <f t="shared" si="12"/>
        <v>0</v>
      </c>
      <c r="R448" s="64">
        <f t="shared" si="13"/>
        <v>0</v>
      </c>
    </row>
    <row r="449" spans="2:18" ht="12.75">
      <c r="B449" s="109" t="s">
        <v>17</v>
      </c>
      <c r="C449" s="96" t="s">
        <v>17</v>
      </c>
      <c r="D449" s="99" t="s">
        <v>17</v>
      </c>
      <c r="E449" s="43"/>
      <c r="F449" s="43"/>
      <c r="G449" s="43"/>
      <c r="H449" s="43"/>
      <c r="I449" s="43"/>
      <c r="J449" s="43"/>
      <c r="K449" s="63"/>
      <c r="L449" s="63"/>
      <c r="M449" s="65"/>
      <c r="N449" s="65"/>
      <c r="O449" s="65"/>
      <c r="P449" s="43"/>
      <c r="Q449" s="64">
        <f t="shared" si="12"/>
        <v>0</v>
      </c>
      <c r="R449" s="64">
        <f t="shared" si="13"/>
        <v>0</v>
      </c>
    </row>
    <row r="450" spans="2:18" ht="16.5" customHeight="1">
      <c r="B450" s="109" t="s">
        <v>228</v>
      </c>
      <c r="C450" s="96" t="s">
        <v>17</v>
      </c>
      <c r="D450" s="99">
        <v>4799</v>
      </c>
      <c r="E450" s="43"/>
      <c r="F450" s="43"/>
      <c r="G450" s="43"/>
      <c r="H450" s="43"/>
      <c r="I450" s="43"/>
      <c r="J450" s="43"/>
      <c r="K450" s="63"/>
      <c r="L450" s="63"/>
      <c r="M450" s="65"/>
      <c r="N450" s="65"/>
      <c r="O450" s="65"/>
      <c r="P450" s="43"/>
      <c r="Q450" s="64">
        <f t="shared" si="12"/>
        <v>0</v>
      </c>
      <c r="R450" s="64">
        <f t="shared" si="13"/>
        <v>0</v>
      </c>
    </row>
    <row r="451" spans="2:18" ht="14.25" customHeight="1">
      <c r="B451" s="109" t="s">
        <v>647</v>
      </c>
      <c r="C451" s="96" t="s">
        <v>169</v>
      </c>
      <c r="D451" s="99">
        <v>4800</v>
      </c>
      <c r="E451" s="13" t="s">
        <v>733</v>
      </c>
      <c r="F451" s="13" t="s">
        <v>733</v>
      </c>
      <c r="G451" s="13" t="s">
        <v>733</v>
      </c>
      <c r="H451" s="13" t="s">
        <v>733</v>
      </c>
      <c r="I451" s="13" t="s">
        <v>733</v>
      </c>
      <c r="J451" s="13" t="s">
        <v>733</v>
      </c>
      <c r="K451" s="35" t="s">
        <v>733</v>
      </c>
      <c r="L451" s="35" t="s">
        <v>733</v>
      </c>
      <c r="M451" s="65"/>
      <c r="N451" s="65"/>
      <c r="O451" s="65"/>
      <c r="P451" s="43"/>
      <c r="Q451" s="64">
        <f t="shared" si="12"/>
        <v>0</v>
      </c>
      <c r="R451" s="64">
        <f t="shared" si="13"/>
        <v>0</v>
      </c>
    </row>
    <row r="452" spans="2:18" ht="53.25" customHeight="1">
      <c r="B452" s="109" t="s">
        <v>648</v>
      </c>
      <c r="C452" s="96" t="s">
        <v>229</v>
      </c>
      <c r="D452" s="99">
        <v>4801</v>
      </c>
      <c r="E452" s="13" t="s">
        <v>733</v>
      </c>
      <c r="F452" s="13" t="s">
        <v>733</v>
      </c>
      <c r="G452" s="13" t="s">
        <v>733</v>
      </c>
      <c r="H452" s="13" t="s">
        <v>733</v>
      </c>
      <c r="I452" s="13" t="s">
        <v>733</v>
      </c>
      <c r="J452" s="13" t="s">
        <v>733</v>
      </c>
      <c r="K452" s="35" t="s">
        <v>733</v>
      </c>
      <c r="L452" s="35" t="s">
        <v>733</v>
      </c>
      <c r="M452" s="65"/>
      <c r="N452" s="65"/>
      <c r="O452" s="65"/>
      <c r="P452" s="43"/>
      <c r="Q452" s="64">
        <f t="shared" si="12"/>
        <v>0</v>
      </c>
      <c r="R452" s="64">
        <f t="shared" si="13"/>
        <v>0</v>
      </c>
    </row>
    <row r="453" spans="2:18" ht="156" customHeight="1">
      <c r="B453" s="109" t="s">
        <v>827</v>
      </c>
      <c r="C453" s="96" t="s">
        <v>892</v>
      </c>
      <c r="D453" s="99">
        <v>4802</v>
      </c>
      <c r="E453" s="21" t="s">
        <v>906</v>
      </c>
      <c r="F453" s="21" t="s">
        <v>924</v>
      </c>
      <c r="G453" s="21" t="s">
        <v>913</v>
      </c>
      <c r="H453" s="43"/>
      <c r="I453" s="43"/>
      <c r="J453" s="43"/>
      <c r="K453" s="63" t="s">
        <v>877</v>
      </c>
      <c r="L453" s="63" t="s">
        <v>869</v>
      </c>
      <c r="M453" s="65">
        <v>7443.4</v>
      </c>
      <c r="N453" s="65">
        <v>7443.4</v>
      </c>
      <c r="O453" s="65">
        <v>7073.6</v>
      </c>
      <c r="P453" s="71">
        <v>8315.9</v>
      </c>
      <c r="Q453" s="64">
        <v>8375.6</v>
      </c>
      <c r="R453" s="64">
        <v>8431.7</v>
      </c>
    </row>
    <row r="454" spans="2:18" ht="16.5" customHeight="1">
      <c r="B454" s="109" t="s">
        <v>17</v>
      </c>
      <c r="C454" s="96" t="s">
        <v>17</v>
      </c>
      <c r="D454" s="99">
        <v>4803</v>
      </c>
      <c r="E454" s="43"/>
      <c r="F454" s="43"/>
      <c r="G454" s="43"/>
      <c r="H454" s="43"/>
      <c r="I454" s="43"/>
      <c r="J454" s="43"/>
      <c r="K454" s="63"/>
      <c r="L454" s="63"/>
      <c r="M454" s="65"/>
      <c r="N454" s="65"/>
      <c r="O454" s="65"/>
      <c r="P454" s="43"/>
      <c r="Q454" s="64">
        <f t="shared" si="12"/>
        <v>0</v>
      </c>
      <c r="R454" s="64">
        <f t="shared" si="13"/>
        <v>0</v>
      </c>
    </row>
    <row r="455" spans="2:18" ht="12.75" customHeight="1">
      <c r="B455" s="109" t="s">
        <v>230</v>
      </c>
      <c r="C455" s="96" t="s">
        <v>17</v>
      </c>
      <c r="D455" s="99">
        <v>4899</v>
      </c>
      <c r="E455" s="43"/>
      <c r="F455" s="43"/>
      <c r="G455" s="43"/>
      <c r="H455" s="43"/>
      <c r="I455" s="43"/>
      <c r="J455" s="43"/>
      <c r="K455" s="63"/>
      <c r="L455" s="63"/>
      <c r="M455" s="65"/>
      <c r="N455" s="65"/>
      <c r="O455" s="65"/>
      <c r="P455" s="43"/>
      <c r="Q455" s="64">
        <f t="shared" si="12"/>
        <v>0</v>
      </c>
      <c r="R455" s="64">
        <f t="shared" si="13"/>
        <v>0</v>
      </c>
    </row>
    <row r="456" spans="2:18" ht="24" customHeight="1">
      <c r="B456" s="109" t="s">
        <v>826</v>
      </c>
      <c r="C456" s="96" t="s">
        <v>231</v>
      </c>
      <c r="D456" s="99">
        <v>4900</v>
      </c>
      <c r="E456" s="13" t="s">
        <v>733</v>
      </c>
      <c r="F456" s="13" t="s">
        <v>733</v>
      </c>
      <c r="G456" s="13" t="s">
        <v>733</v>
      </c>
      <c r="H456" s="13" t="s">
        <v>733</v>
      </c>
      <c r="I456" s="13" t="s">
        <v>733</v>
      </c>
      <c r="J456" s="13" t="s">
        <v>733</v>
      </c>
      <c r="K456" s="35" t="s">
        <v>733</v>
      </c>
      <c r="L456" s="35" t="s">
        <v>733</v>
      </c>
      <c r="M456" s="65"/>
      <c r="N456" s="65"/>
      <c r="O456" s="65"/>
      <c r="P456" s="43"/>
      <c r="Q456" s="64">
        <f t="shared" si="12"/>
        <v>0</v>
      </c>
      <c r="R456" s="64">
        <f t="shared" si="13"/>
        <v>0</v>
      </c>
    </row>
    <row r="457" spans="2:18" ht="15" customHeight="1">
      <c r="B457" s="109" t="s">
        <v>825</v>
      </c>
      <c r="C457" s="96" t="s">
        <v>17</v>
      </c>
      <c r="D457" s="99">
        <v>4901</v>
      </c>
      <c r="E457" s="43"/>
      <c r="F457" s="43"/>
      <c r="G457" s="43"/>
      <c r="H457" s="43"/>
      <c r="I457" s="43"/>
      <c r="J457" s="43"/>
      <c r="K457" s="63"/>
      <c r="L457" s="63"/>
      <c r="M457" s="65"/>
      <c r="N457" s="65"/>
      <c r="O457" s="65"/>
      <c r="P457" s="43"/>
      <c r="Q457" s="64">
        <f t="shared" si="12"/>
        <v>0</v>
      </c>
      <c r="R457" s="64">
        <f t="shared" si="13"/>
        <v>0</v>
      </c>
    </row>
    <row r="458" spans="2:18" ht="12.75">
      <c r="B458" s="109" t="s">
        <v>17</v>
      </c>
      <c r="C458" s="96" t="s">
        <v>17</v>
      </c>
      <c r="D458" s="99" t="s">
        <v>17</v>
      </c>
      <c r="E458" s="43"/>
      <c r="F458" s="43"/>
      <c r="G458" s="43"/>
      <c r="H458" s="43"/>
      <c r="I458" s="43"/>
      <c r="J458" s="43"/>
      <c r="K458" s="63"/>
      <c r="L458" s="63"/>
      <c r="M458" s="65"/>
      <c r="N458" s="65"/>
      <c r="O458" s="65"/>
      <c r="P458" s="43"/>
      <c r="Q458" s="64">
        <f t="shared" si="12"/>
        <v>0</v>
      </c>
      <c r="R458" s="64">
        <f t="shared" si="13"/>
        <v>0</v>
      </c>
    </row>
    <row r="459" spans="2:18" ht="14.25" customHeight="1">
      <c r="B459" s="109" t="s">
        <v>824</v>
      </c>
      <c r="C459" s="96" t="s">
        <v>17</v>
      </c>
      <c r="D459" s="99">
        <v>4999</v>
      </c>
      <c r="E459" s="43"/>
      <c r="F459" s="43"/>
      <c r="G459" s="43"/>
      <c r="H459" s="43"/>
      <c r="I459" s="43"/>
      <c r="J459" s="43"/>
      <c r="K459" s="63"/>
      <c r="L459" s="63"/>
      <c r="M459" s="65"/>
      <c r="N459" s="65"/>
      <c r="O459" s="65"/>
      <c r="P459" s="43"/>
      <c r="Q459" s="64">
        <f t="shared" si="12"/>
        <v>0</v>
      </c>
      <c r="R459" s="64">
        <f t="shared" si="13"/>
        <v>0</v>
      </c>
    </row>
    <row r="460" spans="2:18" ht="40.5" customHeight="1">
      <c r="B460" s="108" t="s">
        <v>649</v>
      </c>
      <c r="C460" s="97" t="s">
        <v>232</v>
      </c>
      <c r="D460" s="98">
        <v>5000</v>
      </c>
      <c r="E460" s="13" t="s">
        <v>733</v>
      </c>
      <c r="F460" s="13" t="s">
        <v>733</v>
      </c>
      <c r="G460" s="13" t="s">
        <v>733</v>
      </c>
      <c r="H460" s="13" t="s">
        <v>733</v>
      </c>
      <c r="I460" s="13" t="s">
        <v>733</v>
      </c>
      <c r="J460" s="13" t="s">
        <v>733</v>
      </c>
      <c r="K460" s="35" t="s">
        <v>733</v>
      </c>
      <c r="L460" s="35" t="s">
        <v>733</v>
      </c>
      <c r="M460" s="66">
        <f aca="true" t="shared" si="16" ref="M460:R460">SUM(M461+M501+M544+M553)</f>
        <v>35595.2</v>
      </c>
      <c r="N460" s="66">
        <f t="shared" si="16"/>
        <v>33206.600000000006</v>
      </c>
      <c r="O460" s="66">
        <f t="shared" si="16"/>
        <v>38738.2</v>
      </c>
      <c r="P460" s="66">
        <f t="shared" si="16"/>
        <v>34623.1</v>
      </c>
      <c r="Q460" s="66">
        <f t="shared" si="16"/>
        <v>35339.4768</v>
      </c>
      <c r="R460" s="66">
        <f t="shared" si="16"/>
        <v>36011.9007024</v>
      </c>
    </row>
    <row r="461" spans="2:18" ht="47.25" customHeight="1">
      <c r="B461" s="108" t="s">
        <v>650</v>
      </c>
      <c r="C461" s="97" t="s">
        <v>233</v>
      </c>
      <c r="D461" s="98">
        <v>5001</v>
      </c>
      <c r="E461" s="13" t="s">
        <v>733</v>
      </c>
      <c r="F461" s="13" t="s">
        <v>733</v>
      </c>
      <c r="G461" s="13" t="s">
        <v>733</v>
      </c>
      <c r="H461" s="13" t="s">
        <v>733</v>
      </c>
      <c r="I461" s="13" t="s">
        <v>733</v>
      </c>
      <c r="J461" s="13" t="s">
        <v>733</v>
      </c>
      <c r="K461" s="35" t="s">
        <v>733</v>
      </c>
      <c r="L461" s="35" t="s">
        <v>733</v>
      </c>
      <c r="M461" s="66">
        <f aca="true" t="shared" si="17" ref="M461:R461">SUM(M462:M500)</f>
        <v>21430.1</v>
      </c>
      <c r="N461" s="66">
        <f t="shared" si="17"/>
        <v>19189.700000000004</v>
      </c>
      <c r="O461" s="66">
        <f t="shared" si="17"/>
        <v>24285.6</v>
      </c>
      <c r="P461" s="66">
        <f t="shared" si="17"/>
        <v>19063.2</v>
      </c>
      <c r="Q461" s="66">
        <f t="shared" si="17"/>
        <v>19697.076799999995</v>
      </c>
      <c r="R461" s="66">
        <f t="shared" si="17"/>
        <v>20292.1007024</v>
      </c>
    </row>
    <row r="462" spans="2:18" ht="55.5" customHeight="1">
      <c r="B462" s="109" t="s">
        <v>651</v>
      </c>
      <c r="C462" s="96" t="s">
        <v>234</v>
      </c>
      <c r="D462" s="99">
        <v>5002</v>
      </c>
      <c r="E462" s="43"/>
      <c r="F462" s="43"/>
      <c r="G462" s="43"/>
      <c r="H462" s="43"/>
      <c r="I462" s="43"/>
      <c r="J462" s="43"/>
      <c r="K462" s="63"/>
      <c r="L462" s="63"/>
      <c r="M462" s="65"/>
      <c r="N462" s="65"/>
      <c r="O462" s="65"/>
      <c r="P462" s="43"/>
      <c r="Q462" s="64">
        <f t="shared" si="12"/>
        <v>0</v>
      </c>
      <c r="R462" s="64">
        <f t="shared" si="13"/>
        <v>0</v>
      </c>
    </row>
    <row r="463" spans="2:18" ht="25.5">
      <c r="B463" s="109" t="s">
        <v>652</v>
      </c>
      <c r="C463" s="96" t="s">
        <v>235</v>
      </c>
      <c r="D463" s="99">
        <v>5003</v>
      </c>
      <c r="E463" s="43"/>
      <c r="F463" s="43"/>
      <c r="G463" s="43"/>
      <c r="H463" s="43"/>
      <c r="I463" s="43"/>
      <c r="J463" s="43"/>
      <c r="K463" s="63"/>
      <c r="L463" s="63"/>
      <c r="M463" s="65"/>
      <c r="N463" s="65"/>
      <c r="O463" s="65"/>
      <c r="P463" s="43"/>
      <c r="Q463" s="64">
        <f t="shared" si="12"/>
        <v>0</v>
      </c>
      <c r="R463" s="64">
        <f t="shared" si="13"/>
        <v>0</v>
      </c>
    </row>
    <row r="464" spans="2:18" ht="169.5">
      <c r="B464" s="109" t="s">
        <v>653</v>
      </c>
      <c r="C464" s="96" t="s">
        <v>236</v>
      </c>
      <c r="D464" s="99">
        <v>5004</v>
      </c>
      <c r="E464" s="80" t="s">
        <v>990</v>
      </c>
      <c r="F464" s="29" t="s">
        <v>991</v>
      </c>
      <c r="G464" s="21" t="s">
        <v>992</v>
      </c>
      <c r="H464" s="43"/>
      <c r="I464" s="43"/>
      <c r="J464" s="43"/>
      <c r="K464" s="63" t="s">
        <v>869</v>
      </c>
      <c r="L464" s="63" t="s">
        <v>876</v>
      </c>
      <c r="M464" s="65">
        <v>16.5</v>
      </c>
      <c r="N464" s="65">
        <v>15.6</v>
      </c>
      <c r="O464" s="65">
        <v>56.8</v>
      </c>
      <c r="P464" s="43"/>
      <c r="Q464" s="64">
        <f t="shared" si="12"/>
        <v>0</v>
      </c>
      <c r="R464" s="64">
        <f t="shared" si="13"/>
        <v>0</v>
      </c>
    </row>
    <row r="465" spans="2:18" ht="99.75" customHeight="1">
      <c r="B465" s="109" t="s">
        <v>654</v>
      </c>
      <c r="C465" s="96" t="s">
        <v>237</v>
      </c>
      <c r="D465" s="99">
        <v>5005</v>
      </c>
      <c r="E465" s="29" t="s">
        <v>978</v>
      </c>
      <c r="F465" s="29" t="s">
        <v>976</v>
      </c>
      <c r="G465" s="21" t="s">
        <v>977</v>
      </c>
      <c r="H465" s="43"/>
      <c r="I465" s="43"/>
      <c r="J465" s="43"/>
      <c r="K465" s="69" t="s">
        <v>895</v>
      </c>
      <c r="L465" s="69" t="s">
        <v>896</v>
      </c>
      <c r="M465" s="65">
        <v>4870.5</v>
      </c>
      <c r="N465" s="65">
        <v>4783.3</v>
      </c>
      <c r="O465" s="65">
        <v>5166.8</v>
      </c>
      <c r="P465" s="71">
        <v>5465.2</v>
      </c>
      <c r="Q465" s="64">
        <v>5504.3</v>
      </c>
      <c r="R465" s="64">
        <v>5541</v>
      </c>
    </row>
    <row r="466" spans="2:18" ht="34.5" customHeight="1">
      <c r="B466" s="109" t="s">
        <v>655</v>
      </c>
      <c r="C466" s="96" t="s">
        <v>238</v>
      </c>
      <c r="D466" s="99">
        <v>5006</v>
      </c>
      <c r="E466" s="43"/>
      <c r="F466" s="43"/>
      <c r="G466" s="43"/>
      <c r="H466" s="43"/>
      <c r="I466" s="43"/>
      <c r="J466" s="43"/>
      <c r="K466" s="63"/>
      <c r="L466" s="63"/>
      <c r="M466" s="65"/>
      <c r="N466" s="65"/>
      <c r="O466" s="65"/>
      <c r="P466" s="43"/>
      <c r="Q466" s="64">
        <f t="shared" si="12"/>
        <v>0</v>
      </c>
      <c r="R466" s="64">
        <f t="shared" si="13"/>
        <v>0</v>
      </c>
    </row>
    <row r="467" spans="2:18" ht="27.75" customHeight="1">
      <c r="B467" s="109" t="s">
        <v>656</v>
      </c>
      <c r="C467" s="96" t="s">
        <v>239</v>
      </c>
      <c r="D467" s="99">
        <v>5007</v>
      </c>
      <c r="E467" s="43"/>
      <c r="F467" s="43"/>
      <c r="G467" s="43"/>
      <c r="H467" s="43"/>
      <c r="I467" s="43"/>
      <c r="J467" s="43"/>
      <c r="K467" s="63"/>
      <c r="L467" s="63"/>
      <c r="M467" s="65"/>
      <c r="N467" s="65"/>
      <c r="O467" s="65"/>
      <c r="P467" s="43"/>
      <c r="Q467" s="64">
        <f t="shared" si="12"/>
        <v>0</v>
      </c>
      <c r="R467" s="64">
        <f t="shared" si="13"/>
        <v>0</v>
      </c>
    </row>
    <row r="468" spans="2:18" ht="176.25" customHeight="1">
      <c r="B468" s="109" t="s">
        <v>657</v>
      </c>
      <c r="C468" s="96" t="s">
        <v>240</v>
      </c>
      <c r="D468" s="99">
        <v>5008</v>
      </c>
      <c r="E468" s="29" t="s">
        <v>970</v>
      </c>
      <c r="F468" s="29" t="s">
        <v>989</v>
      </c>
      <c r="G468" s="21" t="s">
        <v>923</v>
      </c>
      <c r="H468" s="43"/>
      <c r="I468" s="43"/>
      <c r="J468" s="43"/>
      <c r="K468" s="63" t="s">
        <v>878</v>
      </c>
      <c r="L468" s="63" t="s">
        <v>873</v>
      </c>
      <c r="M468" s="65">
        <v>3684</v>
      </c>
      <c r="N468" s="65">
        <v>3456.7</v>
      </c>
      <c r="O468" s="65">
        <v>3056.6</v>
      </c>
      <c r="P468" s="65">
        <v>3021.4</v>
      </c>
      <c r="Q468" s="64">
        <v>3108.5</v>
      </c>
      <c r="R468" s="64">
        <v>3190.2</v>
      </c>
    </row>
    <row r="469" spans="2:18" ht="13.5" customHeight="1">
      <c r="B469" s="109" t="s">
        <v>658</v>
      </c>
      <c r="C469" s="96" t="s">
        <v>241</v>
      </c>
      <c r="D469" s="99">
        <v>5009</v>
      </c>
      <c r="E469" s="43"/>
      <c r="F469" s="43"/>
      <c r="G469" s="43"/>
      <c r="H469" s="43"/>
      <c r="I469" s="43"/>
      <c r="J469" s="43"/>
      <c r="K469" s="63"/>
      <c r="L469" s="63"/>
      <c r="M469" s="65"/>
      <c r="N469" s="65"/>
      <c r="O469" s="65"/>
      <c r="P469" s="81"/>
      <c r="Q469" s="64">
        <f t="shared" si="12"/>
        <v>0</v>
      </c>
      <c r="R469" s="64">
        <f t="shared" si="13"/>
        <v>0</v>
      </c>
    </row>
    <row r="470" spans="2:18" ht="187.5" customHeight="1">
      <c r="B470" s="109" t="s">
        <v>659</v>
      </c>
      <c r="C470" s="96" t="s">
        <v>242</v>
      </c>
      <c r="D470" s="99">
        <v>5010</v>
      </c>
      <c r="E470" s="29" t="s">
        <v>970</v>
      </c>
      <c r="F470" s="29" t="s">
        <v>972</v>
      </c>
      <c r="G470" s="21" t="s">
        <v>923</v>
      </c>
      <c r="H470" s="43"/>
      <c r="I470" s="43"/>
      <c r="J470" s="43"/>
      <c r="K470" s="69" t="s">
        <v>983</v>
      </c>
      <c r="L470" s="69" t="s">
        <v>984</v>
      </c>
      <c r="M470" s="65">
        <v>3251.6</v>
      </c>
      <c r="N470" s="65">
        <v>3001.8</v>
      </c>
      <c r="O470" s="65">
        <v>6581.8</v>
      </c>
      <c r="P470" s="82">
        <v>3224.4</v>
      </c>
      <c r="Q470" s="64">
        <f t="shared" si="12"/>
        <v>3379.1711999999998</v>
      </c>
      <c r="R470" s="64">
        <f t="shared" si="13"/>
        <v>3524.4755615999998</v>
      </c>
    </row>
    <row r="471" spans="2:18" ht="100.5" customHeight="1">
      <c r="B471" s="109" t="s">
        <v>660</v>
      </c>
      <c r="C471" s="96" t="s">
        <v>243</v>
      </c>
      <c r="D471" s="99">
        <v>5011</v>
      </c>
      <c r="E471" s="43"/>
      <c r="F471" s="43"/>
      <c r="G471" s="43"/>
      <c r="H471" s="43"/>
      <c r="I471" s="43"/>
      <c r="J471" s="43"/>
      <c r="K471" s="63"/>
      <c r="L471" s="63"/>
      <c r="M471" s="65"/>
      <c r="N471" s="65"/>
      <c r="O471" s="65"/>
      <c r="P471" s="43"/>
      <c r="Q471" s="64">
        <f t="shared" si="12"/>
        <v>0</v>
      </c>
      <c r="R471" s="64">
        <f t="shared" si="13"/>
        <v>0</v>
      </c>
    </row>
    <row r="472" spans="2:18" ht="40.5" customHeight="1">
      <c r="B472" s="109" t="s">
        <v>661</v>
      </c>
      <c r="C472" s="96" t="s">
        <v>244</v>
      </c>
      <c r="D472" s="99">
        <v>5012</v>
      </c>
      <c r="E472" s="43"/>
      <c r="F472" s="43"/>
      <c r="G472" s="43"/>
      <c r="H472" s="43"/>
      <c r="I472" s="43"/>
      <c r="J472" s="43"/>
      <c r="K472" s="63"/>
      <c r="L472" s="63"/>
      <c r="M472" s="65"/>
      <c r="N472" s="65"/>
      <c r="O472" s="65"/>
      <c r="P472" s="43"/>
      <c r="Q472" s="64">
        <f t="shared" si="12"/>
        <v>0</v>
      </c>
      <c r="R472" s="64">
        <f t="shared" si="13"/>
        <v>0</v>
      </c>
    </row>
    <row r="473" spans="2:18" ht="24" customHeight="1">
      <c r="B473" s="109" t="s">
        <v>662</v>
      </c>
      <c r="C473" s="96" t="s">
        <v>245</v>
      </c>
      <c r="D473" s="99">
        <v>5013</v>
      </c>
      <c r="E473" s="43"/>
      <c r="F473" s="43"/>
      <c r="G473" s="43"/>
      <c r="H473" s="43"/>
      <c r="I473" s="43"/>
      <c r="J473" s="43"/>
      <c r="K473" s="63"/>
      <c r="L473" s="63"/>
      <c r="M473" s="65"/>
      <c r="N473" s="65"/>
      <c r="O473" s="65"/>
      <c r="P473" s="43"/>
      <c r="Q473" s="64">
        <f t="shared" si="12"/>
        <v>0</v>
      </c>
      <c r="R473" s="64">
        <f t="shared" si="13"/>
        <v>0</v>
      </c>
    </row>
    <row r="474" spans="2:18" ht="45" customHeight="1">
      <c r="B474" s="109" t="s">
        <v>663</v>
      </c>
      <c r="C474" s="96" t="s">
        <v>246</v>
      </c>
      <c r="D474" s="99">
        <v>5014</v>
      </c>
      <c r="E474" s="43"/>
      <c r="F474" s="43"/>
      <c r="G474" s="43"/>
      <c r="H474" s="43"/>
      <c r="I474" s="43"/>
      <c r="J474" s="43"/>
      <c r="K474" s="63"/>
      <c r="L474" s="63"/>
      <c r="M474" s="65"/>
      <c r="N474" s="65"/>
      <c r="O474" s="65"/>
      <c r="P474" s="43"/>
      <c r="Q474" s="64">
        <f t="shared" si="12"/>
        <v>0</v>
      </c>
      <c r="R474" s="64">
        <f t="shared" si="13"/>
        <v>0</v>
      </c>
    </row>
    <row r="475" spans="2:18" ht="187.5" customHeight="1">
      <c r="B475" s="109" t="s">
        <v>664</v>
      </c>
      <c r="C475" s="96" t="s">
        <v>111</v>
      </c>
      <c r="D475" s="99">
        <v>5015</v>
      </c>
      <c r="E475" s="29" t="s">
        <v>970</v>
      </c>
      <c r="F475" s="29" t="s">
        <v>1049</v>
      </c>
      <c r="G475" s="21" t="s">
        <v>923</v>
      </c>
      <c r="H475" s="43"/>
      <c r="I475" s="43"/>
      <c r="J475" s="43"/>
      <c r="K475" s="63" t="s">
        <v>871</v>
      </c>
      <c r="L475" s="63" t="s">
        <v>873</v>
      </c>
      <c r="M475" s="65">
        <v>41.9</v>
      </c>
      <c r="N475" s="65">
        <v>37.7</v>
      </c>
      <c r="O475" s="65"/>
      <c r="P475" s="43"/>
      <c r="Q475" s="64">
        <f t="shared" si="12"/>
        <v>0</v>
      </c>
      <c r="R475" s="64">
        <f t="shared" si="13"/>
        <v>0</v>
      </c>
    </row>
    <row r="476" spans="2:18" ht="286.5" customHeight="1">
      <c r="B476" s="109" t="s">
        <v>665</v>
      </c>
      <c r="C476" s="96" t="s">
        <v>247</v>
      </c>
      <c r="D476" s="99">
        <v>5016</v>
      </c>
      <c r="E476" s="76" t="s">
        <v>980</v>
      </c>
      <c r="F476" s="29" t="s">
        <v>976</v>
      </c>
      <c r="G476" s="21" t="s">
        <v>981</v>
      </c>
      <c r="H476" s="43"/>
      <c r="I476" s="43"/>
      <c r="J476" s="43"/>
      <c r="K476" s="63" t="s">
        <v>870</v>
      </c>
      <c r="L476" s="63" t="s">
        <v>872</v>
      </c>
      <c r="M476" s="65">
        <v>8153.3</v>
      </c>
      <c r="N476" s="65">
        <v>6543.2</v>
      </c>
      <c r="O476" s="65">
        <v>8965.6</v>
      </c>
      <c r="P476" s="71">
        <v>6948.4</v>
      </c>
      <c r="Q476" s="64">
        <f t="shared" si="12"/>
        <v>7281.923199999999</v>
      </c>
      <c r="R476" s="64">
        <f t="shared" si="13"/>
        <v>7595.045897599999</v>
      </c>
    </row>
    <row r="477" spans="2:18" ht="178.5" customHeight="1">
      <c r="B477" s="109" t="s">
        <v>666</v>
      </c>
      <c r="C477" s="96" t="s">
        <v>248</v>
      </c>
      <c r="D477" s="99">
        <v>5017</v>
      </c>
      <c r="E477" s="29" t="s">
        <v>970</v>
      </c>
      <c r="F477" s="29" t="s">
        <v>988</v>
      </c>
      <c r="G477" s="21" t="s">
        <v>923</v>
      </c>
      <c r="H477" s="43"/>
      <c r="I477" s="43"/>
      <c r="J477" s="43"/>
      <c r="K477" s="63" t="s">
        <v>871</v>
      </c>
      <c r="L477" s="63" t="s">
        <v>869</v>
      </c>
      <c r="M477" s="65">
        <v>451.3</v>
      </c>
      <c r="N477" s="65">
        <v>406.2</v>
      </c>
      <c r="O477" s="65">
        <v>313.5</v>
      </c>
      <c r="P477" s="79">
        <v>357.8</v>
      </c>
      <c r="Q477" s="64">
        <f t="shared" si="12"/>
        <v>374.9744</v>
      </c>
      <c r="R477" s="64">
        <f t="shared" si="13"/>
        <v>391.0982992</v>
      </c>
    </row>
    <row r="478" spans="2:18" ht="39" customHeight="1">
      <c r="B478" s="109" t="s">
        <v>667</v>
      </c>
      <c r="C478" s="96" t="s">
        <v>114</v>
      </c>
      <c r="D478" s="99">
        <v>5018</v>
      </c>
      <c r="E478" s="43"/>
      <c r="F478" s="43"/>
      <c r="G478" s="43"/>
      <c r="H478" s="43"/>
      <c r="I478" s="43"/>
      <c r="J478" s="43"/>
      <c r="K478" s="63"/>
      <c r="L478" s="63"/>
      <c r="M478" s="65"/>
      <c r="N478" s="65"/>
      <c r="O478" s="65"/>
      <c r="P478" s="43"/>
      <c r="Q478" s="64">
        <f t="shared" si="12"/>
        <v>0</v>
      </c>
      <c r="R478" s="64">
        <f t="shared" si="13"/>
        <v>0</v>
      </c>
    </row>
    <row r="479" spans="2:18" ht="42" customHeight="1">
      <c r="B479" s="109" t="s">
        <v>668</v>
      </c>
      <c r="C479" s="96" t="s">
        <v>115</v>
      </c>
      <c r="D479" s="99">
        <v>5019</v>
      </c>
      <c r="E479" s="43"/>
      <c r="F479" s="43"/>
      <c r="G479" s="43"/>
      <c r="H479" s="43"/>
      <c r="I479" s="43"/>
      <c r="J479" s="43"/>
      <c r="K479" s="63"/>
      <c r="L479" s="63"/>
      <c r="M479" s="65"/>
      <c r="N479" s="65"/>
      <c r="O479" s="65"/>
      <c r="P479" s="43"/>
      <c r="Q479" s="64">
        <f t="shared" si="12"/>
        <v>0</v>
      </c>
      <c r="R479" s="64">
        <f t="shared" si="13"/>
        <v>0</v>
      </c>
    </row>
    <row r="480" spans="2:18" ht="69" customHeight="1">
      <c r="B480" s="109" t="s">
        <v>669</v>
      </c>
      <c r="C480" s="96" t="s">
        <v>249</v>
      </c>
      <c r="D480" s="99">
        <v>5020</v>
      </c>
      <c r="E480" s="43"/>
      <c r="F480" s="43"/>
      <c r="G480" s="43"/>
      <c r="H480" s="43"/>
      <c r="I480" s="43"/>
      <c r="J480" s="43"/>
      <c r="K480" s="63"/>
      <c r="L480" s="63"/>
      <c r="M480" s="65"/>
      <c r="N480" s="65"/>
      <c r="O480" s="65"/>
      <c r="P480" s="43"/>
      <c r="Q480" s="64">
        <f t="shared" si="12"/>
        <v>0</v>
      </c>
      <c r="R480" s="64">
        <f t="shared" si="13"/>
        <v>0</v>
      </c>
    </row>
    <row r="481" spans="2:18" ht="27.75" customHeight="1">
      <c r="B481" s="109" t="s">
        <v>670</v>
      </c>
      <c r="C481" s="96" t="s">
        <v>117</v>
      </c>
      <c r="D481" s="99">
        <v>5021</v>
      </c>
      <c r="E481" s="43"/>
      <c r="F481" s="43"/>
      <c r="G481" s="43"/>
      <c r="H481" s="43"/>
      <c r="I481" s="43"/>
      <c r="J481" s="43"/>
      <c r="K481" s="63"/>
      <c r="L481" s="63"/>
      <c r="M481" s="65"/>
      <c r="N481" s="65"/>
      <c r="O481" s="65"/>
      <c r="P481" s="43"/>
      <c r="Q481" s="64">
        <f t="shared" si="12"/>
        <v>0</v>
      </c>
      <c r="R481" s="64">
        <f t="shared" si="13"/>
        <v>0</v>
      </c>
    </row>
    <row r="482" spans="2:18" ht="31.5" customHeight="1">
      <c r="B482" s="109" t="s">
        <v>671</v>
      </c>
      <c r="C482" s="96" t="s">
        <v>118</v>
      </c>
      <c r="D482" s="99">
        <v>5022</v>
      </c>
      <c r="E482" s="43"/>
      <c r="F482" s="43"/>
      <c r="G482" s="43"/>
      <c r="H482" s="43"/>
      <c r="I482" s="43"/>
      <c r="J482" s="43"/>
      <c r="K482" s="63"/>
      <c r="L482" s="63"/>
      <c r="M482" s="65"/>
      <c r="N482" s="65"/>
      <c r="O482" s="65"/>
      <c r="P482" s="43"/>
      <c r="Q482" s="64">
        <f t="shared" si="12"/>
        <v>0</v>
      </c>
      <c r="R482" s="64">
        <f t="shared" si="13"/>
        <v>0</v>
      </c>
    </row>
    <row r="483" spans="2:18" ht="69.75" customHeight="1">
      <c r="B483" s="109" t="s">
        <v>672</v>
      </c>
      <c r="C483" s="96" t="s">
        <v>119</v>
      </c>
      <c r="D483" s="99">
        <v>5023</v>
      </c>
      <c r="E483" s="43"/>
      <c r="F483" s="43"/>
      <c r="G483" s="43"/>
      <c r="H483" s="43"/>
      <c r="I483" s="43"/>
      <c r="J483" s="43"/>
      <c r="K483" s="63"/>
      <c r="L483" s="63"/>
      <c r="M483" s="65"/>
      <c r="N483" s="65"/>
      <c r="O483" s="65"/>
      <c r="P483" s="43"/>
      <c r="Q483" s="64">
        <f t="shared" si="12"/>
        <v>0</v>
      </c>
      <c r="R483" s="64">
        <f t="shared" si="13"/>
        <v>0</v>
      </c>
    </row>
    <row r="484" spans="2:18" ht="45" customHeight="1">
      <c r="B484" s="109" t="s">
        <v>673</v>
      </c>
      <c r="C484" s="96" t="s">
        <v>250</v>
      </c>
      <c r="D484" s="99">
        <v>5024</v>
      </c>
      <c r="E484" s="43"/>
      <c r="F484" s="43"/>
      <c r="G484" s="43"/>
      <c r="H484" s="43"/>
      <c r="I484" s="43"/>
      <c r="J484" s="43"/>
      <c r="K484" s="63"/>
      <c r="L484" s="63"/>
      <c r="M484" s="65"/>
      <c r="N484" s="65"/>
      <c r="O484" s="65"/>
      <c r="P484" s="43"/>
      <c r="Q484" s="64">
        <f aca="true" t="shared" si="18" ref="Q484:Q547">SUM(P484*104.8/100)</f>
        <v>0</v>
      </c>
      <c r="R484" s="64">
        <f aca="true" t="shared" si="19" ref="R484:R547">SUM(Q484*104.3/100)</f>
        <v>0</v>
      </c>
    </row>
    <row r="485" spans="2:18" ht="156" customHeight="1">
      <c r="B485" s="109" t="s">
        <v>674</v>
      </c>
      <c r="C485" s="96" t="s">
        <v>251</v>
      </c>
      <c r="D485" s="99">
        <v>5025</v>
      </c>
      <c r="E485" s="29" t="s">
        <v>973</v>
      </c>
      <c r="F485" s="62" t="s">
        <v>974</v>
      </c>
      <c r="G485" s="21" t="s">
        <v>975</v>
      </c>
      <c r="H485" s="43"/>
      <c r="I485" s="43"/>
      <c r="J485" s="43"/>
      <c r="K485" s="69" t="s">
        <v>904</v>
      </c>
      <c r="L485" s="69" t="s">
        <v>905</v>
      </c>
      <c r="M485" s="65">
        <v>322.1</v>
      </c>
      <c r="N485" s="65">
        <v>306.3</v>
      </c>
      <c r="O485" s="65">
        <v>46.5</v>
      </c>
      <c r="P485" s="65">
        <v>46</v>
      </c>
      <c r="Q485" s="64">
        <f t="shared" si="18"/>
        <v>48.208</v>
      </c>
      <c r="R485" s="64">
        <f t="shared" si="19"/>
        <v>50.280944</v>
      </c>
    </row>
    <row r="486" spans="2:18" ht="33.75" customHeight="1">
      <c r="B486" s="109" t="s">
        <v>675</v>
      </c>
      <c r="C486" s="96" t="s">
        <v>204</v>
      </c>
      <c r="D486" s="99">
        <v>5026</v>
      </c>
      <c r="E486" s="43"/>
      <c r="F486" s="43"/>
      <c r="G486" s="43"/>
      <c r="H486" s="43"/>
      <c r="I486" s="43"/>
      <c r="J486" s="43"/>
      <c r="K486" s="63"/>
      <c r="L486" s="63"/>
      <c r="M486" s="65"/>
      <c r="N486" s="65"/>
      <c r="O486" s="65"/>
      <c r="P486" s="43"/>
      <c r="Q486" s="64">
        <f t="shared" si="18"/>
        <v>0</v>
      </c>
      <c r="R486" s="64">
        <f t="shared" si="19"/>
        <v>0</v>
      </c>
    </row>
    <row r="487" spans="2:18" ht="195.75" customHeight="1">
      <c r="B487" s="109" t="s">
        <v>676</v>
      </c>
      <c r="C487" s="96" t="s">
        <v>252</v>
      </c>
      <c r="D487" s="99">
        <v>5027</v>
      </c>
      <c r="E487" s="80" t="s">
        <v>985</v>
      </c>
      <c r="F487" s="29" t="s">
        <v>971</v>
      </c>
      <c r="G487" s="21" t="s">
        <v>987</v>
      </c>
      <c r="H487" s="43"/>
      <c r="I487" s="43"/>
      <c r="J487" s="43"/>
      <c r="K487" s="63" t="s">
        <v>870</v>
      </c>
      <c r="L487" s="63" t="s">
        <v>879</v>
      </c>
      <c r="M487" s="65">
        <v>549</v>
      </c>
      <c r="N487" s="65">
        <v>549</v>
      </c>
      <c r="O487" s="65">
        <v>98</v>
      </c>
      <c r="P487" s="43"/>
      <c r="Q487" s="64">
        <f t="shared" si="18"/>
        <v>0</v>
      </c>
      <c r="R487" s="64">
        <f t="shared" si="19"/>
        <v>0</v>
      </c>
    </row>
    <row r="488" spans="2:18" ht="186" customHeight="1">
      <c r="B488" s="109" t="s">
        <v>677</v>
      </c>
      <c r="C488" s="96" t="s">
        <v>9</v>
      </c>
      <c r="D488" s="99">
        <v>5028</v>
      </c>
      <c r="E488" s="29" t="s">
        <v>970</v>
      </c>
      <c r="F488" s="29" t="s">
        <v>986</v>
      </c>
      <c r="G488" s="21" t="s">
        <v>923</v>
      </c>
      <c r="H488" s="43"/>
      <c r="I488" s="43"/>
      <c r="J488" s="43"/>
      <c r="K488" s="63" t="s">
        <v>871</v>
      </c>
      <c r="L488" s="63" t="s">
        <v>875</v>
      </c>
      <c r="M488" s="65">
        <v>89.9</v>
      </c>
      <c r="N488" s="65">
        <v>89.9</v>
      </c>
      <c r="O488" s="65"/>
      <c r="P488" s="43"/>
      <c r="Q488" s="64">
        <f t="shared" si="18"/>
        <v>0</v>
      </c>
      <c r="R488" s="64">
        <f t="shared" si="19"/>
        <v>0</v>
      </c>
    </row>
    <row r="489" spans="2:18" ht="43.5" customHeight="1">
      <c r="B489" s="109" t="s">
        <v>678</v>
      </c>
      <c r="C489" s="96" t="s">
        <v>253</v>
      </c>
      <c r="D489" s="99">
        <v>5029</v>
      </c>
      <c r="E489" s="43"/>
      <c r="F489" s="43"/>
      <c r="G489" s="43"/>
      <c r="H489" s="43"/>
      <c r="I489" s="43"/>
      <c r="J489" s="43"/>
      <c r="K489" s="63"/>
      <c r="L489" s="63"/>
      <c r="M489" s="65"/>
      <c r="N489" s="65"/>
      <c r="O489" s="65"/>
      <c r="P489" s="43"/>
      <c r="Q489" s="64">
        <f t="shared" si="18"/>
        <v>0</v>
      </c>
      <c r="R489" s="64">
        <f t="shared" si="19"/>
        <v>0</v>
      </c>
    </row>
    <row r="490" spans="2:18" ht="39" customHeight="1">
      <c r="B490" s="109" t="s">
        <v>679</v>
      </c>
      <c r="C490" s="96" t="s">
        <v>126</v>
      </c>
      <c r="D490" s="99">
        <v>5030</v>
      </c>
      <c r="E490" s="43"/>
      <c r="F490" s="43"/>
      <c r="G490" s="43"/>
      <c r="H490" s="43"/>
      <c r="I490" s="43"/>
      <c r="J490" s="43"/>
      <c r="K490" s="63"/>
      <c r="L490" s="63"/>
      <c r="M490" s="65"/>
      <c r="N490" s="65"/>
      <c r="O490" s="65"/>
      <c r="P490" s="43"/>
      <c r="Q490" s="64">
        <f t="shared" si="18"/>
        <v>0</v>
      </c>
      <c r="R490" s="64">
        <f t="shared" si="19"/>
        <v>0</v>
      </c>
    </row>
    <row r="491" spans="2:18" ht="28.5" customHeight="1">
      <c r="B491" s="109" t="s">
        <v>680</v>
      </c>
      <c r="C491" s="96" t="s">
        <v>10</v>
      </c>
      <c r="D491" s="99">
        <v>5031</v>
      </c>
      <c r="E491" s="43"/>
      <c r="F491" s="43"/>
      <c r="G491" s="43"/>
      <c r="H491" s="43"/>
      <c r="I491" s="43"/>
      <c r="J491" s="43"/>
      <c r="K491" s="63"/>
      <c r="L491" s="63"/>
      <c r="M491" s="65"/>
      <c r="N491" s="65"/>
      <c r="O491" s="65"/>
      <c r="P491" s="43"/>
      <c r="Q491" s="64">
        <f t="shared" si="18"/>
        <v>0</v>
      </c>
      <c r="R491" s="64">
        <f t="shared" si="19"/>
        <v>0</v>
      </c>
    </row>
    <row r="492" spans="2:18" ht="57" customHeight="1">
      <c r="B492" s="109" t="s">
        <v>681</v>
      </c>
      <c r="C492" s="96" t="s">
        <v>254</v>
      </c>
      <c r="D492" s="99">
        <v>5032</v>
      </c>
      <c r="E492" s="43"/>
      <c r="F492" s="43"/>
      <c r="G492" s="43"/>
      <c r="H492" s="43"/>
      <c r="I492" s="43"/>
      <c r="J492" s="43"/>
      <c r="K492" s="63"/>
      <c r="L492" s="63"/>
      <c r="M492" s="65"/>
      <c r="N492" s="65"/>
      <c r="O492" s="65"/>
      <c r="P492" s="43"/>
      <c r="Q492" s="64">
        <f t="shared" si="18"/>
        <v>0</v>
      </c>
      <c r="R492" s="64">
        <f t="shared" si="19"/>
        <v>0</v>
      </c>
    </row>
    <row r="493" spans="2:18" ht="42.75" customHeight="1">
      <c r="B493" s="109" t="s">
        <v>682</v>
      </c>
      <c r="C493" s="96" t="s">
        <v>205</v>
      </c>
      <c r="D493" s="99">
        <v>5033</v>
      </c>
      <c r="E493" s="43"/>
      <c r="F493" s="43"/>
      <c r="G493" s="43"/>
      <c r="H493" s="43"/>
      <c r="I493" s="43"/>
      <c r="J493" s="43"/>
      <c r="K493" s="63"/>
      <c r="L493" s="63"/>
      <c r="M493" s="65"/>
      <c r="N493" s="65"/>
      <c r="O493" s="65"/>
      <c r="P493" s="43"/>
      <c r="Q493" s="64">
        <f t="shared" si="18"/>
        <v>0</v>
      </c>
      <c r="R493" s="64">
        <f t="shared" si="19"/>
        <v>0</v>
      </c>
    </row>
    <row r="494" spans="2:18" ht="12.75" customHeight="1">
      <c r="B494" s="109" t="s">
        <v>683</v>
      </c>
      <c r="C494" s="96" t="s">
        <v>38</v>
      </c>
      <c r="D494" s="99">
        <v>5034</v>
      </c>
      <c r="E494" s="43"/>
      <c r="F494" s="43"/>
      <c r="G494" s="43"/>
      <c r="H494" s="43"/>
      <c r="I494" s="43"/>
      <c r="J494" s="43"/>
      <c r="K494" s="63"/>
      <c r="L494" s="63"/>
      <c r="M494" s="65"/>
      <c r="N494" s="65"/>
      <c r="O494" s="65"/>
      <c r="P494" s="43"/>
      <c r="Q494" s="64">
        <f t="shared" si="18"/>
        <v>0</v>
      </c>
      <c r="R494" s="64">
        <f t="shared" si="19"/>
        <v>0</v>
      </c>
    </row>
    <row r="495" spans="2:18" ht="42.75" customHeight="1">
      <c r="B495" s="109" t="s">
        <v>684</v>
      </c>
      <c r="C495" s="96" t="s">
        <v>255</v>
      </c>
      <c r="D495" s="99">
        <v>5035</v>
      </c>
      <c r="E495" s="43"/>
      <c r="F495" s="43"/>
      <c r="G495" s="43"/>
      <c r="H495" s="43"/>
      <c r="I495" s="43"/>
      <c r="J495" s="43"/>
      <c r="K495" s="63"/>
      <c r="L495" s="63"/>
      <c r="M495" s="65"/>
      <c r="N495" s="65"/>
      <c r="O495" s="65"/>
      <c r="P495" s="43"/>
      <c r="Q495" s="64">
        <f t="shared" si="18"/>
        <v>0</v>
      </c>
      <c r="R495" s="64">
        <f t="shared" si="19"/>
        <v>0</v>
      </c>
    </row>
    <row r="496" spans="2:18" ht="52.5" customHeight="1">
      <c r="B496" s="109" t="s">
        <v>685</v>
      </c>
      <c r="C496" s="96" t="s">
        <v>12</v>
      </c>
      <c r="D496" s="99">
        <v>5036</v>
      </c>
      <c r="E496" s="43"/>
      <c r="F496" s="43"/>
      <c r="G496" s="43"/>
      <c r="H496" s="43"/>
      <c r="I496" s="43"/>
      <c r="J496" s="43"/>
      <c r="K496" s="63"/>
      <c r="L496" s="63"/>
      <c r="M496" s="65"/>
      <c r="N496" s="65"/>
      <c r="O496" s="65"/>
      <c r="P496" s="43"/>
      <c r="Q496" s="64">
        <f t="shared" si="18"/>
        <v>0</v>
      </c>
      <c r="R496" s="64">
        <f t="shared" si="19"/>
        <v>0</v>
      </c>
    </row>
    <row r="497" spans="2:18" ht="53.25" customHeight="1">
      <c r="B497" s="109" t="s">
        <v>686</v>
      </c>
      <c r="C497" s="96" t="s">
        <v>256</v>
      </c>
      <c r="D497" s="99">
        <v>5037</v>
      </c>
      <c r="E497" s="43"/>
      <c r="F497" s="43"/>
      <c r="G497" s="43"/>
      <c r="H497" s="43"/>
      <c r="I497" s="43"/>
      <c r="J497" s="43"/>
      <c r="K497" s="63"/>
      <c r="L497" s="63"/>
      <c r="M497" s="65"/>
      <c r="N497" s="65"/>
      <c r="O497" s="65"/>
      <c r="P497" s="43"/>
      <c r="Q497" s="64">
        <f t="shared" si="18"/>
        <v>0</v>
      </c>
      <c r="R497" s="64">
        <f t="shared" si="19"/>
        <v>0</v>
      </c>
    </row>
    <row r="498" spans="2:18" ht="56.25" customHeight="1">
      <c r="B498" s="109" t="s">
        <v>687</v>
      </c>
      <c r="C498" s="96" t="s">
        <v>257</v>
      </c>
      <c r="D498" s="99">
        <v>5038</v>
      </c>
      <c r="E498" s="43"/>
      <c r="F498" s="43"/>
      <c r="G498" s="43"/>
      <c r="H498" s="43"/>
      <c r="I498" s="43"/>
      <c r="J498" s="43"/>
      <c r="K498" s="63"/>
      <c r="L498" s="63"/>
      <c r="M498" s="65"/>
      <c r="N498" s="65"/>
      <c r="O498" s="65"/>
      <c r="P498" s="43"/>
      <c r="Q498" s="64">
        <f t="shared" si="18"/>
        <v>0</v>
      </c>
      <c r="R498" s="64">
        <f t="shared" si="19"/>
        <v>0</v>
      </c>
    </row>
    <row r="499" spans="2:18" ht="25.5">
      <c r="B499" s="109" t="s">
        <v>688</v>
      </c>
      <c r="C499" s="96" t="s">
        <v>135</v>
      </c>
      <c r="D499" s="99">
        <v>5039</v>
      </c>
      <c r="E499" s="43"/>
      <c r="F499" s="43"/>
      <c r="G499" s="43"/>
      <c r="H499" s="43"/>
      <c r="I499" s="43"/>
      <c r="J499" s="43"/>
      <c r="K499" s="63"/>
      <c r="L499" s="63"/>
      <c r="M499" s="65"/>
      <c r="N499" s="65"/>
      <c r="O499" s="65"/>
      <c r="P499" s="43"/>
      <c r="Q499" s="64">
        <f t="shared" si="18"/>
        <v>0</v>
      </c>
      <c r="R499" s="64">
        <f t="shared" si="19"/>
        <v>0</v>
      </c>
    </row>
    <row r="500" spans="2:18" ht="41.25" customHeight="1">
      <c r="B500" s="109" t="s">
        <v>689</v>
      </c>
      <c r="C500" s="96" t="s">
        <v>207</v>
      </c>
      <c r="D500" s="99">
        <v>5040</v>
      </c>
      <c r="E500" s="43"/>
      <c r="F500" s="43"/>
      <c r="G500" s="43"/>
      <c r="H500" s="43"/>
      <c r="I500" s="43"/>
      <c r="J500" s="43"/>
      <c r="K500" s="63"/>
      <c r="L500" s="63"/>
      <c r="M500" s="65"/>
      <c r="N500" s="65"/>
      <c r="O500" s="65"/>
      <c r="P500" s="43"/>
      <c r="Q500" s="64">
        <f t="shared" si="18"/>
        <v>0</v>
      </c>
      <c r="R500" s="64">
        <f t="shared" si="19"/>
        <v>0</v>
      </c>
    </row>
    <row r="501" spans="2:18" ht="63" customHeight="1">
      <c r="B501" s="108" t="s">
        <v>690</v>
      </c>
      <c r="C501" s="97" t="s">
        <v>258</v>
      </c>
      <c r="D501" s="98">
        <v>5100</v>
      </c>
      <c r="E501" s="13" t="s">
        <v>733</v>
      </c>
      <c r="F501" s="13" t="s">
        <v>733</v>
      </c>
      <c r="G501" s="13" t="s">
        <v>733</v>
      </c>
      <c r="H501" s="13" t="s">
        <v>733</v>
      </c>
      <c r="I501" s="13" t="s">
        <v>733</v>
      </c>
      <c r="J501" s="13" t="s">
        <v>733</v>
      </c>
      <c r="K501" s="35" t="s">
        <v>733</v>
      </c>
      <c r="L501" s="35" t="s">
        <v>733</v>
      </c>
      <c r="M501" s="66">
        <f aca="true" t="shared" si="20" ref="M501:R501">SUM(M502:M520)</f>
        <v>10053.7</v>
      </c>
      <c r="N501" s="66">
        <f t="shared" si="20"/>
        <v>9905.5</v>
      </c>
      <c r="O501" s="66">
        <f t="shared" si="20"/>
        <v>10273</v>
      </c>
      <c r="P501" s="66">
        <f t="shared" si="20"/>
        <v>10370.3</v>
      </c>
      <c r="Q501" s="66">
        <f t="shared" si="20"/>
        <v>10436.3</v>
      </c>
      <c r="R501" s="66">
        <f t="shared" si="20"/>
        <v>10498.2</v>
      </c>
    </row>
    <row r="502" spans="2:18" ht="255" customHeight="1">
      <c r="B502" s="109" t="s">
        <v>691</v>
      </c>
      <c r="C502" s="96" t="s">
        <v>138</v>
      </c>
      <c r="D502" s="99">
        <v>5101</v>
      </c>
      <c r="E502" s="21" t="s">
        <v>967</v>
      </c>
      <c r="F502" s="75" t="s">
        <v>969</v>
      </c>
      <c r="G502" s="74" t="s">
        <v>968</v>
      </c>
      <c r="H502" s="13" t="s">
        <v>917</v>
      </c>
      <c r="I502" s="13" t="s">
        <v>918</v>
      </c>
      <c r="J502" s="22">
        <v>39297</v>
      </c>
      <c r="K502" s="69" t="s">
        <v>893</v>
      </c>
      <c r="L502" s="69" t="s">
        <v>894</v>
      </c>
      <c r="M502" s="65">
        <v>10053.7</v>
      </c>
      <c r="N502" s="65">
        <v>9905.5</v>
      </c>
      <c r="O502" s="65">
        <v>10273</v>
      </c>
      <c r="P502" s="71">
        <v>10370.3</v>
      </c>
      <c r="Q502" s="64">
        <v>10436.3</v>
      </c>
      <c r="R502" s="64">
        <v>10498.2</v>
      </c>
    </row>
    <row r="503" spans="2:18" ht="12.75">
      <c r="B503" s="109" t="s">
        <v>692</v>
      </c>
      <c r="C503" s="96" t="s">
        <v>139</v>
      </c>
      <c r="D503" s="99">
        <v>5102</v>
      </c>
      <c r="E503" s="43"/>
      <c r="F503" s="43"/>
      <c r="G503" s="43"/>
      <c r="H503" s="43"/>
      <c r="I503" s="43"/>
      <c r="J503" s="43"/>
      <c r="K503" s="69"/>
      <c r="L503" s="69"/>
      <c r="M503" s="65"/>
      <c r="N503" s="65"/>
      <c r="O503" s="65"/>
      <c r="P503" s="43"/>
      <c r="Q503" s="64">
        <f t="shared" si="18"/>
        <v>0</v>
      </c>
      <c r="R503" s="64">
        <f t="shared" si="19"/>
        <v>0</v>
      </c>
    </row>
    <row r="504" spans="2:18" ht="34.5" customHeight="1">
      <c r="B504" s="109" t="s">
        <v>693</v>
      </c>
      <c r="C504" s="96" t="s">
        <v>140</v>
      </c>
      <c r="D504" s="99">
        <v>5103</v>
      </c>
      <c r="E504" s="43"/>
      <c r="F504" s="43"/>
      <c r="G504" s="43"/>
      <c r="H504" s="43"/>
      <c r="I504" s="43"/>
      <c r="J504" s="43"/>
      <c r="K504" s="69"/>
      <c r="L504" s="69"/>
      <c r="M504" s="65"/>
      <c r="N504" s="65"/>
      <c r="O504" s="65"/>
      <c r="P504" s="43"/>
      <c r="Q504" s="64">
        <f t="shared" si="18"/>
        <v>0</v>
      </c>
      <c r="R504" s="64">
        <f t="shared" si="19"/>
        <v>0</v>
      </c>
    </row>
    <row r="505" spans="2:18" ht="12.75">
      <c r="B505" s="109" t="s">
        <v>694</v>
      </c>
      <c r="C505" s="96" t="s">
        <v>14</v>
      </c>
      <c r="D505" s="99">
        <v>5104</v>
      </c>
      <c r="E505" s="43"/>
      <c r="F505" s="43"/>
      <c r="G505" s="43"/>
      <c r="H505" s="43"/>
      <c r="I505" s="43"/>
      <c r="J505" s="43"/>
      <c r="K505" s="69"/>
      <c r="L505" s="69"/>
      <c r="M505" s="65"/>
      <c r="N505" s="65"/>
      <c r="O505" s="65"/>
      <c r="P505" s="43"/>
      <c r="Q505" s="64">
        <f t="shared" si="18"/>
        <v>0</v>
      </c>
      <c r="R505" s="64">
        <f t="shared" si="19"/>
        <v>0</v>
      </c>
    </row>
    <row r="506" spans="2:18" ht="78" customHeight="1">
      <c r="B506" s="109" t="s">
        <v>695</v>
      </c>
      <c r="C506" s="96" t="s">
        <v>8</v>
      </c>
      <c r="D506" s="99">
        <v>5105</v>
      </c>
      <c r="E506" s="43"/>
      <c r="F506" s="43"/>
      <c r="G506" s="43"/>
      <c r="H506" s="43"/>
      <c r="I506" s="43"/>
      <c r="J506" s="43"/>
      <c r="K506" s="69"/>
      <c r="L506" s="69"/>
      <c r="M506" s="65"/>
      <c r="N506" s="65"/>
      <c r="O506" s="65"/>
      <c r="P506" s="43"/>
      <c r="Q506" s="64">
        <f t="shared" si="18"/>
        <v>0</v>
      </c>
      <c r="R506" s="64">
        <f t="shared" si="19"/>
        <v>0</v>
      </c>
    </row>
    <row r="507" spans="2:18" ht="52.5" customHeight="1">
      <c r="B507" s="109" t="s">
        <v>696</v>
      </c>
      <c r="C507" s="96" t="s">
        <v>15</v>
      </c>
      <c r="D507" s="99">
        <v>5106</v>
      </c>
      <c r="E507" s="43"/>
      <c r="F507" s="43"/>
      <c r="G507" s="43"/>
      <c r="H507" s="43"/>
      <c r="I507" s="43"/>
      <c r="J507" s="43"/>
      <c r="K507" s="69"/>
      <c r="L507" s="69"/>
      <c r="M507" s="65"/>
      <c r="N507" s="65"/>
      <c r="O507" s="65"/>
      <c r="P507" s="43"/>
      <c r="Q507" s="64">
        <f t="shared" si="18"/>
        <v>0</v>
      </c>
      <c r="R507" s="64">
        <f t="shared" si="19"/>
        <v>0</v>
      </c>
    </row>
    <row r="508" spans="2:18" ht="55.5" customHeight="1">
      <c r="B508" s="109" t="s">
        <v>697</v>
      </c>
      <c r="C508" s="96" t="s">
        <v>43</v>
      </c>
      <c r="D508" s="99">
        <v>5107</v>
      </c>
      <c r="E508" s="43"/>
      <c r="F508" s="43"/>
      <c r="G508" s="43"/>
      <c r="H508" s="43"/>
      <c r="I508" s="43"/>
      <c r="J508" s="43"/>
      <c r="K508" s="69"/>
      <c r="L508" s="69"/>
      <c r="M508" s="65"/>
      <c r="N508" s="65"/>
      <c r="O508" s="65"/>
      <c r="P508" s="43"/>
      <c r="Q508" s="64">
        <f t="shared" si="18"/>
        <v>0</v>
      </c>
      <c r="R508" s="64">
        <f t="shared" si="19"/>
        <v>0</v>
      </c>
    </row>
    <row r="509" spans="2:18" ht="25.5" customHeight="1">
      <c r="B509" s="109" t="s">
        <v>698</v>
      </c>
      <c r="C509" s="96" t="s">
        <v>90</v>
      </c>
      <c r="D509" s="99">
        <v>5108</v>
      </c>
      <c r="E509" s="43"/>
      <c r="F509" s="43"/>
      <c r="G509" s="43"/>
      <c r="H509" s="43"/>
      <c r="I509" s="43"/>
      <c r="J509" s="43"/>
      <c r="K509" s="69"/>
      <c r="L509" s="69"/>
      <c r="M509" s="65"/>
      <c r="N509" s="65"/>
      <c r="O509" s="65"/>
      <c r="P509" s="43"/>
      <c r="Q509" s="64">
        <f t="shared" si="18"/>
        <v>0</v>
      </c>
      <c r="R509" s="64">
        <f t="shared" si="19"/>
        <v>0</v>
      </c>
    </row>
    <row r="510" spans="2:18" ht="36" customHeight="1">
      <c r="B510" s="109" t="s">
        <v>699</v>
      </c>
      <c r="C510" s="96" t="s">
        <v>91</v>
      </c>
      <c r="D510" s="99">
        <v>5109</v>
      </c>
      <c r="E510" s="43"/>
      <c r="F510" s="43"/>
      <c r="G510" s="43"/>
      <c r="H510" s="43"/>
      <c r="I510" s="43"/>
      <c r="J510" s="43"/>
      <c r="K510" s="69"/>
      <c r="L510" s="69"/>
      <c r="M510" s="65"/>
      <c r="N510" s="65"/>
      <c r="O510" s="65"/>
      <c r="P510" s="43"/>
      <c r="Q510" s="64">
        <f t="shared" si="18"/>
        <v>0</v>
      </c>
      <c r="R510" s="64">
        <f t="shared" si="19"/>
        <v>0</v>
      </c>
    </row>
    <row r="511" spans="2:18" ht="79.5" customHeight="1">
      <c r="B511" s="109" t="s">
        <v>700</v>
      </c>
      <c r="C511" s="96" t="s">
        <v>92</v>
      </c>
      <c r="D511" s="99">
        <v>5110</v>
      </c>
      <c r="E511" s="43"/>
      <c r="F511" s="43"/>
      <c r="G511" s="43"/>
      <c r="H511" s="43"/>
      <c r="I511" s="43"/>
      <c r="J511" s="43"/>
      <c r="K511" s="69"/>
      <c r="L511" s="69"/>
      <c r="M511" s="65"/>
      <c r="N511" s="65"/>
      <c r="O511" s="65"/>
      <c r="P511" s="43"/>
      <c r="Q511" s="64">
        <f t="shared" si="18"/>
        <v>0</v>
      </c>
      <c r="R511" s="64">
        <f t="shared" si="19"/>
        <v>0</v>
      </c>
    </row>
    <row r="512" spans="2:18" ht="79.5" customHeight="1">
      <c r="B512" s="109" t="s">
        <v>701</v>
      </c>
      <c r="C512" s="96" t="s">
        <v>42</v>
      </c>
      <c r="D512" s="99">
        <v>5111</v>
      </c>
      <c r="E512" s="43"/>
      <c r="F512" s="43"/>
      <c r="G512" s="43"/>
      <c r="H512" s="43"/>
      <c r="I512" s="43"/>
      <c r="J512" s="43"/>
      <c r="K512" s="69"/>
      <c r="L512" s="69"/>
      <c r="M512" s="65"/>
      <c r="N512" s="65"/>
      <c r="O512" s="65"/>
      <c r="P512" s="43"/>
      <c r="Q512" s="64">
        <f t="shared" si="18"/>
        <v>0</v>
      </c>
      <c r="R512" s="64">
        <f t="shared" si="19"/>
        <v>0</v>
      </c>
    </row>
    <row r="513" spans="2:18" ht="78.75" customHeight="1">
      <c r="B513" s="109" t="s">
        <v>702</v>
      </c>
      <c r="C513" s="96" t="s">
        <v>93</v>
      </c>
      <c r="D513" s="99">
        <v>5112</v>
      </c>
      <c r="E513" s="43"/>
      <c r="F513" s="43"/>
      <c r="G513" s="43"/>
      <c r="H513" s="43"/>
      <c r="I513" s="43"/>
      <c r="J513" s="43"/>
      <c r="K513" s="69"/>
      <c r="L513" s="69"/>
      <c r="M513" s="65"/>
      <c r="N513" s="65"/>
      <c r="O513" s="65"/>
      <c r="P513" s="43"/>
      <c r="Q513" s="64">
        <f t="shared" si="18"/>
        <v>0</v>
      </c>
      <c r="R513" s="64">
        <f t="shared" si="19"/>
        <v>0</v>
      </c>
    </row>
    <row r="514" spans="2:18" ht="89.25" customHeight="1">
      <c r="B514" s="109" t="s">
        <v>703</v>
      </c>
      <c r="C514" s="96" t="s">
        <v>141</v>
      </c>
      <c r="D514" s="99">
        <v>5113</v>
      </c>
      <c r="E514" s="43"/>
      <c r="F514" s="43"/>
      <c r="G514" s="43"/>
      <c r="H514" s="43"/>
      <c r="I514" s="43"/>
      <c r="J514" s="43"/>
      <c r="K514" s="69"/>
      <c r="L514" s="69"/>
      <c r="M514" s="65"/>
      <c r="N514" s="65"/>
      <c r="O514" s="65"/>
      <c r="P514" s="43"/>
      <c r="Q514" s="64">
        <f t="shared" si="18"/>
        <v>0</v>
      </c>
      <c r="R514" s="64">
        <f t="shared" si="19"/>
        <v>0</v>
      </c>
    </row>
    <row r="515" spans="2:18" ht="25.5" customHeight="1">
      <c r="B515" s="109" t="s">
        <v>704</v>
      </c>
      <c r="C515" s="96" t="s">
        <v>16</v>
      </c>
      <c r="D515" s="99">
        <v>5114</v>
      </c>
      <c r="E515" s="43"/>
      <c r="F515" s="43"/>
      <c r="G515" s="43"/>
      <c r="H515" s="43"/>
      <c r="I515" s="43"/>
      <c r="J515" s="43"/>
      <c r="K515" s="69"/>
      <c r="L515" s="69"/>
      <c r="M515" s="65"/>
      <c r="N515" s="65"/>
      <c r="O515" s="65"/>
      <c r="P515" s="43"/>
      <c r="Q515" s="64">
        <f t="shared" si="18"/>
        <v>0</v>
      </c>
      <c r="R515" s="64">
        <f t="shared" si="19"/>
        <v>0</v>
      </c>
    </row>
    <row r="516" spans="2:18" ht="105.75" customHeight="1">
      <c r="B516" s="109" t="s">
        <v>705</v>
      </c>
      <c r="C516" s="96" t="s">
        <v>94</v>
      </c>
      <c r="D516" s="99">
        <v>5115</v>
      </c>
      <c r="E516" s="43"/>
      <c r="F516" s="43"/>
      <c r="G516" s="43"/>
      <c r="H516" s="43"/>
      <c r="I516" s="43"/>
      <c r="J516" s="43"/>
      <c r="K516" s="69"/>
      <c r="L516" s="69"/>
      <c r="M516" s="65"/>
      <c r="N516" s="65"/>
      <c r="O516" s="65"/>
      <c r="P516" s="43"/>
      <c r="Q516" s="64">
        <f t="shared" si="18"/>
        <v>0</v>
      </c>
      <c r="R516" s="64">
        <f t="shared" si="19"/>
        <v>0</v>
      </c>
    </row>
    <row r="517" spans="2:18" ht="91.5" customHeight="1">
      <c r="B517" s="109" t="s">
        <v>706</v>
      </c>
      <c r="C517" s="96" t="s">
        <v>13</v>
      </c>
      <c r="D517" s="99">
        <v>5116</v>
      </c>
      <c r="E517" s="43"/>
      <c r="F517" s="43"/>
      <c r="G517" s="43"/>
      <c r="H517" s="43"/>
      <c r="I517" s="43"/>
      <c r="J517" s="43"/>
      <c r="K517" s="69"/>
      <c r="L517" s="69"/>
      <c r="M517" s="65"/>
      <c r="N517" s="65"/>
      <c r="O517" s="65"/>
      <c r="P517" s="43"/>
      <c r="Q517" s="64">
        <f t="shared" si="18"/>
        <v>0</v>
      </c>
      <c r="R517" s="64">
        <f t="shared" si="19"/>
        <v>0</v>
      </c>
    </row>
    <row r="518" spans="2:18" ht="18.75" customHeight="1">
      <c r="B518" s="109" t="s">
        <v>707</v>
      </c>
      <c r="C518" s="96" t="s">
        <v>17</v>
      </c>
      <c r="D518" s="99">
        <v>5117</v>
      </c>
      <c r="E518" s="43"/>
      <c r="F518" s="43"/>
      <c r="G518" s="43"/>
      <c r="H518" s="43"/>
      <c r="I518" s="43"/>
      <c r="J518" s="43"/>
      <c r="K518" s="69"/>
      <c r="L518" s="69"/>
      <c r="M518" s="65"/>
      <c r="N518" s="65"/>
      <c r="O518" s="65"/>
      <c r="P518" s="43"/>
      <c r="Q518" s="64">
        <f t="shared" si="18"/>
        <v>0</v>
      </c>
      <c r="R518" s="64">
        <f t="shared" si="19"/>
        <v>0</v>
      </c>
    </row>
    <row r="519" spans="2:18" ht="12.75">
      <c r="B519" s="109" t="s">
        <v>17</v>
      </c>
      <c r="C519" s="96" t="s">
        <v>17</v>
      </c>
      <c r="D519" s="99" t="s">
        <v>17</v>
      </c>
      <c r="E519" s="43"/>
      <c r="F519" s="43"/>
      <c r="G519" s="43"/>
      <c r="H519" s="43"/>
      <c r="I519" s="43"/>
      <c r="J519" s="43"/>
      <c r="K519" s="69"/>
      <c r="L519" s="69"/>
      <c r="M519" s="65"/>
      <c r="N519" s="65"/>
      <c r="O519" s="65"/>
      <c r="P519" s="43"/>
      <c r="Q519" s="64">
        <f t="shared" si="18"/>
        <v>0</v>
      </c>
      <c r="R519" s="64">
        <f t="shared" si="19"/>
        <v>0</v>
      </c>
    </row>
    <row r="520" spans="2:18" ht="15" customHeight="1">
      <c r="B520" s="109" t="s">
        <v>259</v>
      </c>
      <c r="C520" s="96" t="s">
        <v>17</v>
      </c>
      <c r="D520" s="99">
        <v>5199</v>
      </c>
      <c r="E520" s="43"/>
      <c r="F520" s="43"/>
      <c r="G520" s="43"/>
      <c r="H520" s="43"/>
      <c r="I520" s="43"/>
      <c r="J520" s="43"/>
      <c r="K520" s="69"/>
      <c r="L520" s="69"/>
      <c r="M520" s="65"/>
      <c r="N520" s="65"/>
      <c r="O520" s="65"/>
      <c r="P520" s="43"/>
      <c r="Q520" s="64">
        <f t="shared" si="18"/>
        <v>0</v>
      </c>
      <c r="R520" s="64">
        <f t="shared" si="19"/>
        <v>0</v>
      </c>
    </row>
    <row r="521" spans="2:18" ht="63" customHeight="1">
      <c r="B521" s="108" t="s">
        <v>708</v>
      </c>
      <c r="C521" s="97" t="s">
        <v>260</v>
      </c>
      <c r="D521" s="98">
        <v>5200</v>
      </c>
      <c r="E521" s="13" t="s">
        <v>733</v>
      </c>
      <c r="F521" s="13" t="s">
        <v>733</v>
      </c>
      <c r="G521" s="13" t="s">
        <v>733</v>
      </c>
      <c r="H521" s="13" t="s">
        <v>733</v>
      </c>
      <c r="I521" s="13" t="s">
        <v>733</v>
      </c>
      <c r="J521" s="13" t="s">
        <v>733</v>
      </c>
      <c r="K521" s="35" t="s">
        <v>733</v>
      </c>
      <c r="L521" s="35" t="s">
        <v>733</v>
      </c>
      <c r="M521" s="65"/>
      <c r="N521" s="65"/>
      <c r="O521" s="65"/>
      <c r="P521" s="43"/>
      <c r="Q521" s="64">
        <f t="shared" si="18"/>
        <v>0</v>
      </c>
      <c r="R521" s="64">
        <f t="shared" si="19"/>
        <v>0</v>
      </c>
    </row>
    <row r="522" spans="2:18" ht="35.25" customHeight="1">
      <c r="B522" s="109" t="s">
        <v>709</v>
      </c>
      <c r="C522" s="96" t="s">
        <v>860</v>
      </c>
      <c r="D522" s="99">
        <v>5201</v>
      </c>
      <c r="E522" s="13" t="s">
        <v>733</v>
      </c>
      <c r="F522" s="13" t="s">
        <v>733</v>
      </c>
      <c r="G522" s="13" t="s">
        <v>733</v>
      </c>
      <c r="H522" s="13" t="s">
        <v>733</v>
      </c>
      <c r="I522" s="13" t="s">
        <v>733</v>
      </c>
      <c r="J522" s="13" t="s">
        <v>733</v>
      </c>
      <c r="K522" s="35" t="s">
        <v>733</v>
      </c>
      <c r="L522" s="35" t="s">
        <v>733</v>
      </c>
      <c r="M522" s="65"/>
      <c r="N522" s="65"/>
      <c r="O522" s="65"/>
      <c r="P522" s="43"/>
      <c r="Q522" s="64">
        <f t="shared" si="18"/>
        <v>0</v>
      </c>
      <c r="R522" s="64">
        <f t="shared" si="19"/>
        <v>0</v>
      </c>
    </row>
    <row r="523" spans="2:18" ht="16.5" customHeight="1">
      <c r="B523" s="109" t="s">
        <v>758</v>
      </c>
      <c r="C523" s="96" t="s">
        <v>261</v>
      </c>
      <c r="D523" s="99">
        <v>5202</v>
      </c>
      <c r="E523" s="43"/>
      <c r="F523" s="43"/>
      <c r="G523" s="43"/>
      <c r="H523" s="43"/>
      <c r="I523" s="43"/>
      <c r="J523" s="43"/>
      <c r="K523" s="69"/>
      <c r="L523" s="69"/>
      <c r="M523" s="65"/>
      <c r="N523" s="65"/>
      <c r="O523" s="65"/>
      <c r="P523" s="43"/>
      <c r="Q523" s="64">
        <f t="shared" si="18"/>
        <v>0</v>
      </c>
      <c r="R523" s="64">
        <f t="shared" si="19"/>
        <v>0</v>
      </c>
    </row>
    <row r="524" spans="2:18" ht="30.75" customHeight="1">
      <c r="B524" s="109" t="s">
        <v>864</v>
      </c>
      <c r="C524" s="96" t="s">
        <v>262</v>
      </c>
      <c r="D524" s="99">
        <v>5203</v>
      </c>
      <c r="E524" s="43"/>
      <c r="F524" s="43"/>
      <c r="G524" s="43"/>
      <c r="H524" s="43"/>
      <c r="I524" s="43"/>
      <c r="J524" s="43"/>
      <c r="K524" s="69"/>
      <c r="L524" s="69"/>
      <c r="M524" s="65"/>
      <c r="N524" s="65"/>
      <c r="O524" s="65"/>
      <c r="P524" s="43"/>
      <c r="Q524" s="64">
        <f t="shared" si="18"/>
        <v>0</v>
      </c>
      <c r="R524" s="64">
        <f t="shared" si="19"/>
        <v>0</v>
      </c>
    </row>
    <row r="525" spans="2:18" ht="18.75" customHeight="1">
      <c r="B525" s="109" t="s">
        <v>865</v>
      </c>
      <c r="C525" s="96" t="s">
        <v>146</v>
      </c>
      <c r="D525" s="99">
        <v>5204</v>
      </c>
      <c r="E525" s="43"/>
      <c r="F525" s="43"/>
      <c r="G525" s="43"/>
      <c r="H525" s="43"/>
      <c r="I525" s="43"/>
      <c r="J525" s="43"/>
      <c r="K525" s="69"/>
      <c r="L525" s="69"/>
      <c r="M525" s="65"/>
      <c r="N525" s="65"/>
      <c r="O525" s="65"/>
      <c r="P525" s="43"/>
      <c r="Q525" s="64">
        <f t="shared" si="18"/>
        <v>0</v>
      </c>
      <c r="R525" s="64">
        <f t="shared" si="19"/>
        <v>0</v>
      </c>
    </row>
    <row r="526" spans="2:18" ht="33" customHeight="1">
      <c r="B526" s="109" t="s">
        <v>710</v>
      </c>
      <c r="C526" s="96" t="s">
        <v>263</v>
      </c>
      <c r="D526" s="99">
        <v>5205</v>
      </c>
      <c r="E526" s="43"/>
      <c r="F526" s="43"/>
      <c r="G526" s="43"/>
      <c r="H526" s="43"/>
      <c r="I526" s="43"/>
      <c r="J526" s="43"/>
      <c r="K526" s="69"/>
      <c r="L526" s="69"/>
      <c r="M526" s="65"/>
      <c r="N526" s="65"/>
      <c r="O526" s="65"/>
      <c r="P526" s="43"/>
      <c r="Q526" s="64">
        <f t="shared" si="18"/>
        <v>0</v>
      </c>
      <c r="R526" s="64">
        <f t="shared" si="19"/>
        <v>0</v>
      </c>
    </row>
    <row r="527" spans="2:18" ht="46.5" customHeight="1">
      <c r="B527" s="109" t="s">
        <v>711</v>
      </c>
      <c r="C527" s="96" t="s">
        <v>264</v>
      </c>
      <c r="D527" s="99">
        <v>5206</v>
      </c>
      <c r="E527" s="43"/>
      <c r="F527" s="43"/>
      <c r="G527" s="43"/>
      <c r="H527" s="43"/>
      <c r="I527" s="43"/>
      <c r="J527" s="43"/>
      <c r="K527" s="69"/>
      <c r="L527" s="69"/>
      <c r="M527" s="65"/>
      <c r="N527" s="65"/>
      <c r="O527" s="65"/>
      <c r="P527" s="43"/>
      <c r="Q527" s="64">
        <f t="shared" si="18"/>
        <v>0</v>
      </c>
      <c r="R527" s="64">
        <f t="shared" si="19"/>
        <v>0</v>
      </c>
    </row>
    <row r="528" spans="2:18" ht="38.25" customHeight="1">
      <c r="B528" s="109" t="s">
        <v>712</v>
      </c>
      <c r="C528" s="96" t="s">
        <v>265</v>
      </c>
      <c r="D528" s="99">
        <v>5207</v>
      </c>
      <c r="E528" s="43"/>
      <c r="F528" s="43"/>
      <c r="G528" s="43"/>
      <c r="H528" s="43"/>
      <c r="I528" s="43"/>
      <c r="J528" s="43"/>
      <c r="K528" s="69"/>
      <c r="L528" s="69"/>
      <c r="M528" s="65"/>
      <c r="N528" s="65"/>
      <c r="O528" s="65"/>
      <c r="P528" s="43"/>
      <c r="Q528" s="64">
        <f t="shared" si="18"/>
        <v>0</v>
      </c>
      <c r="R528" s="64">
        <f t="shared" si="19"/>
        <v>0</v>
      </c>
    </row>
    <row r="529" spans="2:18" ht="15.75" customHeight="1">
      <c r="B529" s="109" t="s">
        <v>759</v>
      </c>
      <c r="C529" s="96" t="s">
        <v>188</v>
      </c>
      <c r="D529" s="99">
        <v>5208</v>
      </c>
      <c r="E529" s="43"/>
      <c r="F529" s="43"/>
      <c r="G529" s="43"/>
      <c r="H529" s="43"/>
      <c r="I529" s="43"/>
      <c r="J529" s="43"/>
      <c r="K529" s="69"/>
      <c r="L529" s="69"/>
      <c r="M529" s="65"/>
      <c r="N529" s="65"/>
      <c r="O529" s="65"/>
      <c r="P529" s="43"/>
      <c r="Q529" s="64">
        <f t="shared" si="18"/>
        <v>0</v>
      </c>
      <c r="R529" s="64">
        <f t="shared" si="19"/>
        <v>0</v>
      </c>
    </row>
    <row r="530" spans="2:18" ht="15" customHeight="1">
      <c r="B530" s="109" t="s">
        <v>760</v>
      </c>
      <c r="C530" s="96" t="s">
        <v>150</v>
      </c>
      <c r="D530" s="99">
        <v>5209</v>
      </c>
      <c r="E530" s="43"/>
      <c r="F530" s="43"/>
      <c r="G530" s="43"/>
      <c r="H530" s="43"/>
      <c r="I530" s="43"/>
      <c r="J530" s="43"/>
      <c r="K530" s="69"/>
      <c r="L530" s="69"/>
      <c r="M530" s="65"/>
      <c r="N530" s="65"/>
      <c r="O530" s="65"/>
      <c r="P530" s="43"/>
      <c r="Q530" s="64">
        <f t="shared" si="18"/>
        <v>0</v>
      </c>
      <c r="R530" s="64">
        <f t="shared" si="19"/>
        <v>0</v>
      </c>
    </row>
    <row r="531" spans="2:18" ht="44.25" customHeight="1">
      <c r="B531" s="109" t="s">
        <v>713</v>
      </c>
      <c r="C531" s="96" t="s">
        <v>151</v>
      </c>
      <c r="D531" s="99">
        <v>5210</v>
      </c>
      <c r="E531" s="43"/>
      <c r="F531" s="43"/>
      <c r="G531" s="43"/>
      <c r="H531" s="43"/>
      <c r="I531" s="43"/>
      <c r="J531" s="43"/>
      <c r="K531" s="69"/>
      <c r="L531" s="69"/>
      <c r="M531" s="65"/>
      <c r="N531" s="65"/>
      <c r="O531" s="65"/>
      <c r="P531" s="43"/>
      <c r="Q531" s="64">
        <f t="shared" si="18"/>
        <v>0</v>
      </c>
      <c r="R531" s="64">
        <f t="shared" si="19"/>
        <v>0</v>
      </c>
    </row>
    <row r="532" spans="2:18" ht="57.75" customHeight="1">
      <c r="B532" s="109" t="s">
        <v>714</v>
      </c>
      <c r="C532" s="96" t="s">
        <v>152</v>
      </c>
      <c r="D532" s="99">
        <v>5211</v>
      </c>
      <c r="E532" s="43"/>
      <c r="F532" s="43"/>
      <c r="G532" s="43"/>
      <c r="H532" s="43"/>
      <c r="I532" s="43"/>
      <c r="J532" s="43"/>
      <c r="K532" s="69"/>
      <c r="L532" s="69"/>
      <c r="M532" s="65"/>
      <c r="N532" s="65"/>
      <c r="O532" s="65"/>
      <c r="P532" s="43"/>
      <c r="Q532" s="64">
        <f t="shared" si="18"/>
        <v>0</v>
      </c>
      <c r="R532" s="64">
        <f t="shared" si="19"/>
        <v>0</v>
      </c>
    </row>
    <row r="533" spans="2:18" ht="40.5" customHeight="1">
      <c r="B533" s="109" t="s">
        <v>715</v>
      </c>
      <c r="C533" s="96" t="s">
        <v>86</v>
      </c>
      <c r="D533" s="99">
        <v>5212</v>
      </c>
      <c r="E533" s="43"/>
      <c r="F533" s="43"/>
      <c r="G533" s="43"/>
      <c r="H533" s="43"/>
      <c r="I533" s="43"/>
      <c r="J533" s="43"/>
      <c r="K533" s="69"/>
      <c r="L533" s="69"/>
      <c r="M533" s="65"/>
      <c r="N533" s="65"/>
      <c r="O533" s="65"/>
      <c r="P533" s="43"/>
      <c r="Q533" s="64">
        <f t="shared" si="18"/>
        <v>0</v>
      </c>
      <c r="R533" s="64">
        <f t="shared" si="19"/>
        <v>0</v>
      </c>
    </row>
    <row r="534" spans="2:18" ht="45.75" customHeight="1">
      <c r="B534" s="109" t="s">
        <v>716</v>
      </c>
      <c r="C534" s="96" t="s">
        <v>189</v>
      </c>
      <c r="D534" s="99">
        <v>5213</v>
      </c>
      <c r="E534" s="43"/>
      <c r="F534" s="43"/>
      <c r="G534" s="43"/>
      <c r="H534" s="43"/>
      <c r="I534" s="43"/>
      <c r="J534" s="43"/>
      <c r="K534" s="69"/>
      <c r="L534" s="69"/>
      <c r="M534" s="65"/>
      <c r="N534" s="65"/>
      <c r="O534" s="65"/>
      <c r="P534" s="43"/>
      <c r="Q534" s="64">
        <f t="shared" si="18"/>
        <v>0</v>
      </c>
      <c r="R534" s="64">
        <f t="shared" si="19"/>
        <v>0</v>
      </c>
    </row>
    <row r="535" spans="2:18" ht="33" customHeight="1">
      <c r="B535" s="109" t="s">
        <v>717</v>
      </c>
      <c r="C535" s="96" t="s">
        <v>266</v>
      </c>
      <c r="D535" s="99">
        <v>5214</v>
      </c>
      <c r="E535" s="43"/>
      <c r="F535" s="43"/>
      <c r="G535" s="43"/>
      <c r="H535" s="43"/>
      <c r="I535" s="43"/>
      <c r="J535" s="43"/>
      <c r="K535" s="69"/>
      <c r="L535" s="69"/>
      <c r="M535" s="65"/>
      <c r="N535" s="65"/>
      <c r="O535" s="65"/>
      <c r="P535" s="43"/>
      <c r="Q535" s="64">
        <f t="shared" si="18"/>
        <v>0</v>
      </c>
      <c r="R535" s="64">
        <f t="shared" si="19"/>
        <v>0</v>
      </c>
    </row>
    <row r="536" spans="2:18" ht="57.75" customHeight="1">
      <c r="B536" s="109" t="s">
        <v>718</v>
      </c>
      <c r="C536" s="96" t="s">
        <v>156</v>
      </c>
      <c r="D536" s="99">
        <v>5300</v>
      </c>
      <c r="E536" s="13" t="s">
        <v>733</v>
      </c>
      <c r="F536" s="13" t="s">
        <v>733</v>
      </c>
      <c r="G536" s="13" t="s">
        <v>733</v>
      </c>
      <c r="H536" s="13" t="s">
        <v>733</v>
      </c>
      <c r="I536" s="13" t="s">
        <v>733</v>
      </c>
      <c r="J536" s="13" t="s">
        <v>733</v>
      </c>
      <c r="K536" s="35" t="s">
        <v>733</v>
      </c>
      <c r="L536" s="35" t="s">
        <v>733</v>
      </c>
      <c r="M536" s="65"/>
      <c r="N536" s="65"/>
      <c r="O536" s="65"/>
      <c r="P536" s="43"/>
      <c r="Q536" s="64">
        <f t="shared" si="18"/>
        <v>0</v>
      </c>
      <c r="R536" s="64">
        <f t="shared" si="19"/>
        <v>0</v>
      </c>
    </row>
    <row r="537" spans="2:18" ht="15" customHeight="1">
      <c r="B537" s="109" t="s">
        <v>761</v>
      </c>
      <c r="C537" s="96" t="s">
        <v>17</v>
      </c>
      <c r="D537" s="99">
        <v>5301</v>
      </c>
      <c r="E537" s="43"/>
      <c r="F537" s="43"/>
      <c r="G537" s="43"/>
      <c r="H537" s="43"/>
      <c r="I537" s="43"/>
      <c r="J537" s="43"/>
      <c r="K537" s="69"/>
      <c r="L537" s="69"/>
      <c r="M537" s="65"/>
      <c r="N537" s="65"/>
      <c r="O537" s="65"/>
      <c r="P537" s="43"/>
      <c r="Q537" s="64">
        <f t="shared" si="18"/>
        <v>0</v>
      </c>
      <c r="R537" s="64">
        <f t="shared" si="19"/>
        <v>0</v>
      </c>
    </row>
    <row r="538" spans="2:18" ht="12.75">
      <c r="B538" s="109" t="s">
        <v>17</v>
      </c>
      <c r="C538" s="96" t="s">
        <v>17</v>
      </c>
      <c r="D538" s="99" t="s">
        <v>17</v>
      </c>
      <c r="E538" s="43"/>
      <c r="F538" s="43"/>
      <c r="G538" s="43"/>
      <c r="H538" s="43"/>
      <c r="I538" s="43"/>
      <c r="J538" s="43"/>
      <c r="K538" s="69"/>
      <c r="L538" s="69"/>
      <c r="M538" s="65"/>
      <c r="N538" s="65"/>
      <c r="O538" s="65"/>
      <c r="P538" s="43"/>
      <c r="Q538" s="64">
        <f t="shared" si="18"/>
        <v>0</v>
      </c>
      <c r="R538" s="64">
        <f t="shared" si="19"/>
        <v>0</v>
      </c>
    </row>
    <row r="539" spans="2:18" ht="12.75">
      <c r="B539" s="109" t="s">
        <v>267</v>
      </c>
      <c r="C539" s="96" t="s">
        <v>17</v>
      </c>
      <c r="D539" s="99">
        <v>5399</v>
      </c>
      <c r="E539" s="43"/>
      <c r="F539" s="43"/>
      <c r="G539" s="43"/>
      <c r="H539" s="43"/>
      <c r="I539" s="43"/>
      <c r="J539" s="43"/>
      <c r="K539" s="69"/>
      <c r="L539" s="69"/>
      <c r="M539" s="65"/>
      <c r="N539" s="65"/>
      <c r="O539" s="65"/>
      <c r="P539" s="43"/>
      <c r="Q539" s="64">
        <f t="shared" si="18"/>
        <v>0</v>
      </c>
      <c r="R539" s="64">
        <f t="shared" si="19"/>
        <v>0</v>
      </c>
    </row>
    <row r="540" spans="2:18" ht="55.5" customHeight="1">
      <c r="B540" s="109" t="s">
        <v>719</v>
      </c>
      <c r="C540" s="96" t="s">
        <v>158</v>
      </c>
      <c r="D540" s="99">
        <v>5400</v>
      </c>
      <c r="E540" s="13" t="s">
        <v>733</v>
      </c>
      <c r="F540" s="13" t="s">
        <v>733</v>
      </c>
      <c r="G540" s="13" t="s">
        <v>733</v>
      </c>
      <c r="H540" s="13" t="s">
        <v>733</v>
      </c>
      <c r="I540" s="13" t="s">
        <v>733</v>
      </c>
      <c r="J540" s="13" t="s">
        <v>733</v>
      </c>
      <c r="K540" s="35" t="s">
        <v>733</v>
      </c>
      <c r="L540" s="35" t="s">
        <v>733</v>
      </c>
      <c r="M540" s="65"/>
      <c r="N540" s="65"/>
      <c r="O540" s="65"/>
      <c r="P540" s="43"/>
      <c r="Q540" s="64">
        <f t="shared" si="18"/>
        <v>0</v>
      </c>
      <c r="R540" s="64">
        <f t="shared" si="19"/>
        <v>0</v>
      </c>
    </row>
    <row r="541" spans="2:18" ht="12.75">
      <c r="B541" s="109" t="s">
        <v>762</v>
      </c>
      <c r="C541" s="96" t="s">
        <v>17</v>
      </c>
      <c r="D541" s="99">
        <v>5401</v>
      </c>
      <c r="E541" s="43"/>
      <c r="F541" s="43"/>
      <c r="G541" s="43"/>
      <c r="H541" s="43"/>
      <c r="I541" s="43"/>
      <c r="J541" s="43"/>
      <c r="K541" s="69"/>
      <c r="L541" s="69"/>
      <c r="M541" s="65"/>
      <c r="N541" s="65"/>
      <c r="O541" s="65"/>
      <c r="P541" s="43"/>
      <c r="Q541" s="64">
        <f t="shared" si="18"/>
        <v>0</v>
      </c>
      <c r="R541" s="64">
        <f t="shared" si="19"/>
        <v>0</v>
      </c>
    </row>
    <row r="542" spans="2:18" ht="12.75">
      <c r="B542" s="109" t="s">
        <v>17</v>
      </c>
      <c r="C542" s="96" t="s">
        <v>17</v>
      </c>
      <c r="D542" s="99" t="s">
        <v>17</v>
      </c>
      <c r="E542" s="43"/>
      <c r="F542" s="43"/>
      <c r="G542" s="43"/>
      <c r="H542" s="43"/>
      <c r="I542" s="43"/>
      <c r="J542" s="43"/>
      <c r="K542" s="69"/>
      <c r="L542" s="69"/>
      <c r="M542" s="65"/>
      <c r="N542" s="65"/>
      <c r="O542" s="65"/>
      <c r="P542" s="43"/>
      <c r="Q542" s="64">
        <f t="shared" si="18"/>
        <v>0</v>
      </c>
      <c r="R542" s="64">
        <f t="shared" si="19"/>
        <v>0</v>
      </c>
    </row>
    <row r="543" spans="2:18" ht="12.75">
      <c r="B543" s="109" t="s">
        <v>268</v>
      </c>
      <c r="C543" s="96" t="s">
        <v>17</v>
      </c>
      <c r="D543" s="99">
        <v>5499</v>
      </c>
      <c r="E543" s="43"/>
      <c r="F543" s="43"/>
      <c r="G543" s="43"/>
      <c r="H543" s="43"/>
      <c r="I543" s="43"/>
      <c r="J543" s="43"/>
      <c r="K543" s="69"/>
      <c r="L543" s="69"/>
      <c r="M543" s="65"/>
      <c r="N543" s="65"/>
      <c r="O543" s="65"/>
      <c r="P543" s="43"/>
      <c r="Q543" s="64">
        <f t="shared" si="18"/>
        <v>0</v>
      </c>
      <c r="R543" s="64">
        <f t="shared" si="19"/>
        <v>0</v>
      </c>
    </row>
    <row r="544" spans="2:18" ht="79.5" customHeight="1">
      <c r="B544" s="108" t="s">
        <v>720</v>
      </c>
      <c r="C544" s="97" t="s">
        <v>269</v>
      </c>
      <c r="D544" s="98">
        <v>5500</v>
      </c>
      <c r="E544" s="13" t="s">
        <v>733</v>
      </c>
      <c r="F544" s="13" t="s">
        <v>733</v>
      </c>
      <c r="G544" s="13" t="s">
        <v>733</v>
      </c>
      <c r="H544" s="13" t="s">
        <v>733</v>
      </c>
      <c r="I544" s="13" t="s">
        <v>733</v>
      </c>
      <c r="J544" s="13" t="s">
        <v>733</v>
      </c>
      <c r="K544" s="35" t="s">
        <v>733</v>
      </c>
      <c r="L544" s="35" t="s">
        <v>733</v>
      </c>
      <c r="M544" s="66">
        <f aca="true" t="shared" si="21" ref="M544:R545">SUM(M545)</f>
        <v>399.3</v>
      </c>
      <c r="N544" s="66">
        <f t="shared" si="21"/>
        <v>399.3</v>
      </c>
      <c r="O544" s="66">
        <f t="shared" si="21"/>
        <v>459.7</v>
      </c>
      <c r="P544" s="66">
        <f t="shared" si="21"/>
        <v>0</v>
      </c>
      <c r="Q544" s="66">
        <f t="shared" si="21"/>
        <v>0</v>
      </c>
      <c r="R544" s="66">
        <f t="shared" si="21"/>
        <v>0</v>
      </c>
    </row>
    <row r="545" spans="2:18" ht="32.25" customHeight="1">
      <c r="B545" s="109" t="s">
        <v>721</v>
      </c>
      <c r="C545" s="96" t="s">
        <v>162</v>
      </c>
      <c r="D545" s="99">
        <v>5501</v>
      </c>
      <c r="E545" s="13" t="s">
        <v>733</v>
      </c>
      <c r="F545" s="13" t="s">
        <v>733</v>
      </c>
      <c r="G545" s="13" t="s">
        <v>733</v>
      </c>
      <c r="H545" s="13" t="s">
        <v>733</v>
      </c>
      <c r="I545" s="13" t="s">
        <v>733</v>
      </c>
      <c r="J545" s="13" t="s">
        <v>733</v>
      </c>
      <c r="K545" s="35" t="s">
        <v>733</v>
      </c>
      <c r="L545" s="35" t="s">
        <v>733</v>
      </c>
      <c r="M545" s="66">
        <f t="shared" si="21"/>
        <v>399.3</v>
      </c>
      <c r="N545" s="66">
        <f t="shared" si="21"/>
        <v>399.3</v>
      </c>
      <c r="O545" s="66">
        <f t="shared" si="21"/>
        <v>459.7</v>
      </c>
      <c r="P545" s="66">
        <f t="shared" si="21"/>
        <v>0</v>
      </c>
      <c r="Q545" s="66">
        <f t="shared" si="21"/>
        <v>0</v>
      </c>
      <c r="R545" s="66">
        <f t="shared" si="21"/>
        <v>0</v>
      </c>
    </row>
    <row r="546" spans="2:18" ht="168.75" customHeight="1">
      <c r="B546" s="109" t="s">
        <v>722</v>
      </c>
      <c r="C546" s="96" t="s">
        <v>799</v>
      </c>
      <c r="D546" s="99">
        <v>5502</v>
      </c>
      <c r="E546" s="43"/>
      <c r="F546" s="43"/>
      <c r="G546" s="43"/>
      <c r="H546" s="73" t="s">
        <v>964</v>
      </c>
      <c r="I546" s="21" t="s">
        <v>965</v>
      </c>
      <c r="J546" s="21" t="s">
        <v>966</v>
      </c>
      <c r="K546" s="69" t="s">
        <v>873</v>
      </c>
      <c r="L546" s="69" t="s">
        <v>875</v>
      </c>
      <c r="M546" s="65">
        <v>399.3</v>
      </c>
      <c r="N546" s="65">
        <v>399.3</v>
      </c>
      <c r="O546" s="65">
        <v>459.7</v>
      </c>
      <c r="P546" s="43"/>
      <c r="Q546" s="64">
        <f t="shared" si="18"/>
        <v>0</v>
      </c>
      <c r="R546" s="64">
        <f t="shared" si="19"/>
        <v>0</v>
      </c>
    </row>
    <row r="547" spans="2:18" ht="12.75">
      <c r="B547" s="109" t="s">
        <v>17</v>
      </c>
      <c r="C547" s="96" t="s">
        <v>17</v>
      </c>
      <c r="D547" s="99" t="s">
        <v>17</v>
      </c>
      <c r="E547" s="43"/>
      <c r="F547" s="43"/>
      <c r="G547" s="43"/>
      <c r="H547" s="43"/>
      <c r="I547" s="43"/>
      <c r="J547" s="43"/>
      <c r="K547" s="69"/>
      <c r="L547" s="69"/>
      <c r="M547" s="65"/>
      <c r="N547" s="65"/>
      <c r="O547" s="65"/>
      <c r="P547" s="43"/>
      <c r="Q547" s="64">
        <f t="shared" si="18"/>
        <v>0</v>
      </c>
      <c r="R547" s="64">
        <f t="shared" si="19"/>
        <v>0</v>
      </c>
    </row>
    <row r="548" spans="2:18" ht="12.75">
      <c r="B548" s="109" t="s">
        <v>270</v>
      </c>
      <c r="C548" s="96" t="s">
        <v>17</v>
      </c>
      <c r="D548" s="99">
        <v>5599</v>
      </c>
      <c r="E548" s="43"/>
      <c r="F548" s="43"/>
      <c r="G548" s="43"/>
      <c r="H548" s="43"/>
      <c r="I548" s="43"/>
      <c r="J548" s="43"/>
      <c r="K548" s="69"/>
      <c r="L548" s="69"/>
      <c r="M548" s="65"/>
      <c r="N548" s="65"/>
      <c r="O548" s="65"/>
      <c r="P548" s="43"/>
      <c r="Q548" s="64">
        <f aca="true" t="shared" si="22" ref="Q548:Q567">SUM(P548*104.8/100)</f>
        <v>0</v>
      </c>
      <c r="R548" s="64">
        <f aca="true" t="shared" si="23" ref="R548:R567">SUM(Q548*104.3/100)</f>
        <v>0</v>
      </c>
    </row>
    <row r="549" spans="2:18" ht="25.5" customHeight="1">
      <c r="B549" s="109" t="s">
        <v>723</v>
      </c>
      <c r="C549" s="96" t="s">
        <v>271</v>
      </c>
      <c r="D549" s="99">
        <v>5600</v>
      </c>
      <c r="E549" s="13" t="s">
        <v>733</v>
      </c>
      <c r="F549" s="13" t="s">
        <v>733</v>
      </c>
      <c r="G549" s="13" t="s">
        <v>733</v>
      </c>
      <c r="H549" s="13" t="s">
        <v>733</v>
      </c>
      <c r="I549" s="13" t="s">
        <v>733</v>
      </c>
      <c r="J549" s="13" t="s">
        <v>733</v>
      </c>
      <c r="K549" s="35" t="s">
        <v>733</v>
      </c>
      <c r="L549" s="35" t="s">
        <v>733</v>
      </c>
      <c r="M549" s="65"/>
      <c r="N549" s="65"/>
      <c r="O549" s="65"/>
      <c r="P549" s="43"/>
      <c r="Q549" s="64">
        <f t="shared" si="22"/>
        <v>0</v>
      </c>
      <c r="R549" s="64">
        <f t="shared" si="23"/>
        <v>0</v>
      </c>
    </row>
    <row r="550" spans="2:18" ht="12.75">
      <c r="B550" s="109" t="s">
        <v>763</v>
      </c>
      <c r="C550" s="96" t="s">
        <v>17</v>
      </c>
      <c r="D550" s="99">
        <v>5601</v>
      </c>
      <c r="E550" s="43"/>
      <c r="F550" s="43"/>
      <c r="G550" s="43"/>
      <c r="H550" s="43"/>
      <c r="I550" s="43"/>
      <c r="J550" s="43"/>
      <c r="K550" s="69"/>
      <c r="L550" s="69"/>
      <c r="M550" s="65"/>
      <c r="N550" s="65"/>
      <c r="O550" s="65"/>
      <c r="P550" s="43"/>
      <c r="Q550" s="64">
        <f t="shared" si="22"/>
        <v>0</v>
      </c>
      <c r="R550" s="64">
        <f t="shared" si="23"/>
        <v>0</v>
      </c>
    </row>
    <row r="551" spans="2:18" ht="12.75">
      <c r="B551" s="109" t="s">
        <v>17</v>
      </c>
      <c r="C551" s="96" t="s">
        <v>17</v>
      </c>
      <c r="D551" s="99" t="s">
        <v>17</v>
      </c>
      <c r="E551" s="43"/>
      <c r="F551" s="43"/>
      <c r="G551" s="43"/>
      <c r="H551" s="43"/>
      <c r="I551" s="43"/>
      <c r="J551" s="43"/>
      <c r="K551" s="69"/>
      <c r="L551" s="69"/>
      <c r="M551" s="65"/>
      <c r="N551" s="65"/>
      <c r="O551" s="65"/>
      <c r="P551" s="43"/>
      <c r="Q551" s="64">
        <f t="shared" si="22"/>
        <v>0</v>
      </c>
      <c r="R551" s="64">
        <f t="shared" si="23"/>
        <v>0</v>
      </c>
    </row>
    <row r="552" spans="2:18" ht="12.75">
      <c r="B552" s="109" t="s">
        <v>272</v>
      </c>
      <c r="C552" s="96" t="s">
        <v>17</v>
      </c>
      <c r="D552" s="99">
        <v>5699</v>
      </c>
      <c r="E552" s="43"/>
      <c r="F552" s="43"/>
      <c r="G552" s="43"/>
      <c r="H552" s="43"/>
      <c r="I552" s="43"/>
      <c r="J552" s="43"/>
      <c r="K552" s="69"/>
      <c r="L552" s="69"/>
      <c r="M552" s="65"/>
      <c r="N552" s="65"/>
      <c r="O552" s="65"/>
      <c r="P552" s="43"/>
      <c r="Q552" s="64">
        <f t="shared" si="22"/>
        <v>0</v>
      </c>
      <c r="R552" s="64">
        <f t="shared" si="23"/>
        <v>0</v>
      </c>
    </row>
    <row r="553" spans="2:18" ht="64.5" customHeight="1">
      <c r="B553" s="108" t="s">
        <v>724</v>
      </c>
      <c r="C553" s="97" t="s">
        <v>273</v>
      </c>
      <c r="D553" s="98">
        <v>5700</v>
      </c>
      <c r="E553" s="13" t="s">
        <v>733</v>
      </c>
      <c r="F553" s="13" t="s">
        <v>733</v>
      </c>
      <c r="G553" s="13" t="s">
        <v>733</v>
      </c>
      <c r="H553" s="13" t="s">
        <v>733</v>
      </c>
      <c r="I553" s="13" t="s">
        <v>733</v>
      </c>
      <c r="J553" s="13" t="s">
        <v>733</v>
      </c>
      <c r="K553" s="35" t="s">
        <v>733</v>
      </c>
      <c r="L553" s="35" t="s">
        <v>733</v>
      </c>
      <c r="M553" s="66">
        <f aca="true" t="shared" si="24" ref="M553:R553">SUM(M560)</f>
        <v>3712.1</v>
      </c>
      <c r="N553" s="66">
        <f t="shared" si="24"/>
        <v>3712.1</v>
      </c>
      <c r="O553" s="66">
        <f t="shared" si="24"/>
        <v>3719.9</v>
      </c>
      <c r="P553" s="66">
        <f t="shared" si="24"/>
        <v>5189.6</v>
      </c>
      <c r="Q553" s="66">
        <f t="shared" si="24"/>
        <v>5206.1</v>
      </c>
      <c r="R553" s="66">
        <f t="shared" si="24"/>
        <v>5221.6</v>
      </c>
    </row>
    <row r="554" spans="2:18" ht="12.75">
      <c r="B554" s="109" t="s">
        <v>725</v>
      </c>
      <c r="C554" s="96" t="s">
        <v>225</v>
      </c>
      <c r="D554" s="99">
        <v>5701</v>
      </c>
      <c r="E554" s="13" t="s">
        <v>733</v>
      </c>
      <c r="F554" s="13" t="s">
        <v>733</v>
      </c>
      <c r="G554" s="13" t="s">
        <v>733</v>
      </c>
      <c r="H554" s="13" t="s">
        <v>733</v>
      </c>
      <c r="I554" s="13" t="s">
        <v>733</v>
      </c>
      <c r="J554" s="13" t="s">
        <v>733</v>
      </c>
      <c r="K554" s="35" t="s">
        <v>733</v>
      </c>
      <c r="L554" s="35" t="s">
        <v>733</v>
      </c>
      <c r="M554" s="65"/>
      <c r="N554" s="65"/>
      <c r="O554" s="65"/>
      <c r="P554" s="43"/>
      <c r="Q554" s="64">
        <f t="shared" si="22"/>
        <v>0</v>
      </c>
      <c r="R554" s="64">
        <f t="shared" si="23"/>
        <v>0</v>
      </c>
    </row>
    <row r="555" spans="2:18" ht="16.5" customHeight="1">
      <c r="B555" s="109" t="s">
        <v>863</v>
      </c>
      <c r="C555" s="96" t="s">
        <v>226</v>
      </c>
      <c r="D555" s="99">
        <v>5702</v>
      </c>
      <c r="E555" s="43"/>
      <c r="F555" s="43"/>
      <c r="G555" s="43"/>
      <c r="H555" s="43"/>
      <c r="I555" s="43"/>
      <c r="J555" s="43"/>
      <c r="K555" s="69"/>
      <c r="L555" s="69"/>
      <c r="M555" s="65"/>
      <c r="N555" s="65"/>
      <c r="O555" s="65"/>
      <c r="P555" s="43"/>
      <c r="Q555" s="64">
        <f t="shared" si="22"/>
        <v>0</v>
      </c>
      <c r="R555" s="64">
        <f t="shared" si="23"/>
        <v>0</v>
      </c>
    </row>
    <row r="556" spans="2:18" ht="27.75" customHeight="1">
      <c r="B556" s="109" t="s">
        <v>862</v>
      </c>
      <c r="C556" s="96" t="s">
        <v>227</v>
      </c>
      <c r="D556" s="99">
        <v>5703</v>
      </c>
      <c r="E556" s="13" t="s">
        <v>733</v>
      </c>
      <c r="F556" s="13" t="s">
        <v>733</v>
      </c>
      <c r="G556" s="13" t="s">
        <v>733</v>
      </c>
      <c r="H556" s="13" t="s">
        <v>733</v>
      </c>
      <c r="I556" s="13" t="s">
        <v>733</v>
      </c>
      <c r="J556" s="13" t="s">
        <v>733</v>
      </c>
      <c r="K556" s="35" t="s">
        <v>733</v>
      </c>
      <c r="L556" s="35" t="s">
        <v>733</v>
      </c>
      <c r="M556" s="65"/>
      <c r="N556" s="65"/>
      <c r="O556" s="65"/>
      <c r="P556" s="43"/>
      <c r="Q556" s="64">
        <f t="shared" si="22"/>
        <v>0</v>
      </c>
      <c r="R556" s="64">
        <f t="shared" si="23"/>
        <v>0</v>
      </c>
    </row>
    <row r="557" spans="2:18" ht="16.5" customHeight="1">
      <c r="B557" s="109" t="s">
        <v>764</v>
      </c>
      <c r="C557" s="96" t="s">
        <v>17</v>
      </c>
      <c r="D557" s="99">
        <v>5704</v>
      </c>
      <c r="E557" s="43"/>
      <c r="F557" s="43"/>
      <c r="G557" s="43"/>
      <c r="H557" s="43"/>
      <c r="I557" s="43"/>
      <c r="J557" s="43"/>
      <c r="K557" s="69"/>
      <c r="L557" s="69"/>
      <c r="M557" s="65"/>
      <c r="N557" s="65"/>
      <c r="O557" s="65"/>
      <c r="P557" s="43"/>
      <c r="Q557" s="64">
        <f t="shared" si="22"/>
        <v>0</v>
      </c>
      <c r="R557" s="64">
        <f t="shared" si="23"/>
        <v>0</v>
      </c>
    </row>
    <row r="558" spans="2:18" ht="12.75">
      <c r="B558" s="109" t="s">
        <v>17</v>
      </c>
      <c r="C558" s="96" t="s">
        <v>17</v>
      </c>
      <c r="D558" s="99" t="s">
        <v>17</v>
      </c>
      <c r="E558" s="43"/>
      <c r="F558" s="43"/>
      <c r="G558" s="43"/>
      <c r="H558" s="43"/>
      <c r="I558" s="43"/>
      <c r="J558" s="43"/>
      <c r="K558" s="69"/>
      <c r="L558" s="69"/>
      <c r="M558" s="65"/>
      <c r="N558" s="65"/>
      <c r="O558" s="65"/>
      <c r="P558" s="43"/>
      <c r="Q558" s="64">
        <f t="shared" si="22"/>
        <v>0</v>
      </c>
      <c r="R558" s="64">
        <f t="shared" si="23"/>
        <v>0</v>
      </c>
    </row>
    <row r="559" spans="2:18" ht="14.25" customHeight="1">
      <c r="B559" s="109" t="s">
        <v>274</v>
      </c>
      <c r="C559" s="96" t="s">
        <v>17</v>
      </c>
      <c r="D559" s="99">
        <v>5799</v>
      </c>
      <c r="E559" s="43"/>
      <c r="F559" s="43"/>
      <c r="G559" s="43"/>
      <c r="H559" s="43"/>
      <c r="I559" s="43"/>
      <c r="J559" s="43"/>
      <c r="K559" s="69"/>
      <c r="L559" s="69"/>
      <c r="M559" s="65"/>
      <c r="N559" s="65"/>
      <c r="O559" s="65"/>
      <c r="P559" s="43"/>
      <c r="Q559" s="64">
        <f t="shared" si="22"/>
        <v>0</v>
      </c>
      <c r="R559" s="64">
        <f t="shared" si="23"/>
        <v>0</v>
      </c>
    </row>
    <row r="560" spans="2:18" ht="17.25" customHeight="1">
      <c r="B560" s="109" t="s">
        <v>726</v>
      </c>
      <c r="C560" s="96" t="s">
        <v>169</v>
      </c>
      <c r="D560" s="99">
        <v>5800</v>
      </c>
      <c r="E560" s="13" t="s">
        <v>733</v>
      </c>
      <c r="F560" s="13" t="s">
        <v>733</v>
      </c>
      <c r="G560" s="13" t="s">
        <v>733</v>
      </c>
      <c r="H560" s="13" t="s">
        <v>733</v>
      </c>
      <c r="I560" s="13" t="s">
        <v>733</v>
      </c>
      <c r="J560" s="13" t="s">
        <v>733</v>
      </c>
      <c r="K560" s="35" t="s">
        <v>733</v>
      </c>
      <c r="L560" s="35" t="s">
        <v>733</v>
      </c>
      <c r="M560" s="65">
        <f aca="true" t="shared" si="25" ref="M560:R561">SUM(M561)</f>
        <v>3712.1</v>
      </c>
      <c r="N560" s="65">
        <f t="shared" si="25"/>
        <v>3712.1</v>
      </c>
      <c r="O560" s="65">
        <f t="shared" si="25"/>
        <v>3719.9</v>
      </c>
      <c r="P560" s="65">
        <f t="shared" si="25"/>
        <v>5189.6</v>
      </c>
      <c r="Q560" s="65">
        <f t="shared" si="25"/>
        <v>5206.1</v>
      </c>
      <c r="R560" s="65">
        <f t="shared" si="25"/>
        <v>5221.6</v>
      </c>
    </row>
    <row r="561" spans="2:18" ht="56.25" customHeight="1">
      <c r="B561" s="109" t="s">
        <v>727</v>
      </c>
      <c r="C561" s="96" t="s">
        <v>275</v>
      </c>
      <c r="D561" s="99">
        <v>5801</v>
      </c>
      <c r="E561" s="13" t="s">
        <v>733</v>
      </c>
      <c r="F561" s="13" t="s">
        <v>733</v>
      </c>
      <c r="G561" s="13" t="s">
        <v>733</v>
      </c>
      <c r="H561" s="13" t="s">
        <v>733</v>
      </c>
      <c r="I561" s="13" t="s">
        <v>733</v>
      </c>
      <c r="J561" s="13" t="s">
        <v>733</v>
      </c>
      <c r="K561" s="35" t="s">
        <v>733</v>
      </c>
      <c r="L561" s="35" t="s">
        <v>733</v>
      </c>
      <c r="M561" s="65">
        <f t="shared" si="25"/>
        <v>3712.1</v>
      </c>
      <c r="N561" s="65">
        <f t="shared" si="25"/>
        <v>3712.1</v>
      </c>
      <c r="O561" s="65">
        <f t="shared" si="25"/>
        <v>3719.9</v>
      </c>
      <c r="P561" s="65">
        <f t="shared" si="25"/>
        <v>5189.6</v>
      </c>
      <c r="Q561" s="65">
        <f t="shared" si="25"/>
        <v>5206.1</v>
      </c>
      <c r="R561" s="65">
        <f t="shared" si="25"/>
        <v>5221.6</v>
      </c>
    </row>
    <row r="562" spans="2:18" ht="156">
      <c r="B562" s="109" t="s">
        <v>765</v>
      </c>
      <c r="C562" s="96" t="s">
        <v>897</v>
      </c>
      <c r="D562" s="99">
        <v>5802</v>
      </c>
      <c r="E562" s="21" t="s">
        <v>906</v>
      </c>
      <c r="F562" s="21" t="s">
        <v>924</v>
      </c>
      <c r="G562" s="21" t="s">
        <v>913</v>
      </c>
      <c r="H562" s="43"/>
      <c r="I562" s="43"/>
      <c r="J562" s="43"/>
      <c r="K562" s="69" t="s">
        <v>877</v>
      </c>
      <c r="L562" s="69" t="s">
        <v>869</v>
      </c>
      <c r="M562" s="65">
        <v>3712.1</v>
      </c>
      <c r="N562" s="65">
        <v>3712.1</v>
      </c>
      <c r="O562" s="65">
        <v>3719.9</v>
      </c>
      <c r="P562" s="79">
        <v>5189.6</v>
      </c>
      <c r="Q562" s="64">
        <v>5206.1</v>
      </c>
      <c r="R562" s="64">
        <v>5221.6</v>
      </c>
    </row>
    <row r="563" spans="2:18" ht="15" customHeight="1">
      <c r="B563" s="109" t="s">
        <v>276</v>
      </c>
      <c r="C563" s="96" t="s">
        <v>17</v>
      </c>
      <c r="D563" s="99">
        <v>5899</v>
      </c>
      <c r="E563" s="43"/>
      <c r="F563" s="43"/>
      <c r="G563" s="43"/>
      <c r="H563" s="43"/>
      <c r="I563" s="43"/>
      <c r="J563" s="43"/>
      <c r="K563" s="69"/>
      <c r="L563" s="69"/>
      <c r="M563" s="65"/>
      <c r="N563" s="65"/>
      <c r="O563" s="65"/>
      <c r="P563" s="43"/>
      <c r="Q563" s="64">
        <f t="shared" si="22"/>
        <v>0</v>
      </c>
      <c r="R563" s="64">
        <f t="shared" si="23"/>
        <v>0</v>
      </c>
    </row>
    <row r="564" spans="2:18" ht="28.5" customHeight="1">
      <c r="B564" s="109" t="s">
        <v>861</v>
      </c>
      <c r="C564" s="96" t="s">
        <v>277</v>
      </c>
      <c r="D564" s="99">
        <v>5900</v>
      </c>
      <c r="E564" s="13" t="s">
        <v>733</v>
      </c>
      <c r="F564" s="13" t="s">
        <v>733</v>
      </c>
      <c r="G564" s="13" t="s">
        <v>733</v>
      </c>
      <c r="H564" s="13" t="s">
        <v>733</v>
      </c>
      <c r="I564" s="13" t="s">
        <v>733</v>
      </c>
      <c r="J564" s="13" t="s">
        <v>733</v>
      </c>
      <c r="K564" s="35" t="s">
        <v>733</v>
      </c>
      <c r="L564" s="35" t="s">
        <v>733</v>
      </c>
      <c r="M564" s="65"/>
      <c r="N564" s="65"/>
      <c r="O564" s="65"/>
      <c r="P564" s="43"/>
      <c r="Q564" s="64">
        <f t="shared" si="22"/>
        <v>0</v>
      </c>
      <c r="R564" s="64">
        <f t="shared" si="23"/>
        <v>0</v>
      </c>
    </row>
    <row r="565" spans="2:18" ht="13.5" customHeight="1">
      <c r="B565" s="109" t="s">
        <v>766</v>
      </c>
      <c r="C565" s="96" t="s">
        <v>17</v>
      </c>
      <c r="D565" s="99">
        <v>5901</v>
      </c>
      <c r="E565" s="43"/>
      <c r="F565" s="43"/>
      <c r="G565" s="43"/>
      <c r="H565" s="43"/>
      <c r="I565" s="43"/>
      <c r="J565" s="43"/>
      <c r="K565" s="69"/>
      <c r="L565" s="69"/>
      <c r="M565" s="65"/>
      <c r="N565" s="65"/>
      <c r="O565" s="65"/>
      <c r="P565" s="43"/>
      <c r="Q565" s="64">
        <f t="shared" si="22"/>
        <v>0</v>
      </c>
      <c r="R565" s="64">
        <f t="shared" si="23"/>
        <v>0</v>
      </c>
    </row>
    <row r="566" spans="2:18" ht="12.75">
      <c r="B566" s="109" t="s">
        <v>17</v>
      </c>
      <c r="C566" s="96" t="s">
        <v>17</v>
      </c>
      <c r="D566" s="99" t="s">
        <v>17</v>
      </c>
      <c r="E566" s="43"/>
      <c r="F566" s="43"/>
      <c r="G566" s="43"/>
      <c r="H566" s="43"/>
      <c r="I566" s="43"/>
      <c r="J566" s="43"/>
      <c r="K566" s="69"/>
      <c r="L566" s="69"/>
      <c r="M566" s="65"/>
      <c r="N566" s="65"/>
      <c r="O566" s="65"/>
      <c r="P566" s="43"/>
      <c r="Q566" s="64">
        <f t="shared" si="22"/>
        <v>0</v>
      </c>
      <c r="R566" s="64">
        <f t="shared" si="23"/>
        <v>0</v>
      </c>
    </row>
    <row r="567" spans="2:18" ht="14.25" customHeight="1">
      <c r="B567" s="109" t="s">
        <v>278</v>
      </c>
      <c r="C567" s="96" t="s">
        <v>17</v>
      </c>
      <c r="D567" s="99">
        <v>5999</v>
      </c>
      <c r="E567" s="43"/>
      <c r="F567" s="43"/>
      <c r="G567" s="43"/>
      <c r="H567" s="43"/>
      <c r="I567" s="43"/>
      <c r="J567" s="43"/>
      <c r="K567" s="69"/>
      <c r="L567" s="69"/>
      <c r="M567" s="65"/>
      <c r="N567" s="65"/>
      <c r="O567" s="65"/>
      <c r="P567" s="43"/>
      <c r="Q567" s="64">
        <f t="shared" si="22"/>
        <v>0</v>
      </c>
      <c r="R567" s="64">
        <f t="shared" si="23"/>
        <v>0</v>
      </c>
    </row>
    <row r="568" spans="2:18" ht="19.5" customHeight="1">
      <c r="B568" s="108" t="s">
        <v>95</v>
      </c>
      <c r="C568" s="113" t="s">
        <v>279</v>
      </c>
      <c r="D568" s="99">
        <v>8000</v>
      </c>
      <c r="E568" s="43"/>
      <c r="F568" s="43"/>
      <c r="G568" s="43"/>
      <c r="H568" s="43"/>
      <c r="I568" s="43"/>
      <c r="J568" s="43"/>
      <c r="K568" s="69"/>
      <c r="L568" s="69"/>
      <c r="M568" s="66">
        <f aca="true" t="shared" si="26" ref="M568:R568">SUM(M460+M348+M7)</f>
        <v>601022.2999999999</v>
      </c>
      <c r="N568" s="66">
        <f t="shared" si="26"/>
        <v>571526.7000000002</v>
      </c>
      <c r="O568" s="66">
        <f t="shared" si="26"/>
        <v>557999.6</v>
      </c>
      <c r="P568" s="66">
        <f t="shared" si="26"/>
        <v>517903.60000000003</v>
      </c>
      <c r="Q568" s="66">
        <f t="shared" si="26"/>
        <v>524189.10079999996</v>
      </c>
      <c r="R568" s="66">
        <f t="shared" si="26"/>
        <v>534237.2876336</v>
      </c>
    </row>
    <row r="570" spans="13:18" ht="12.75">
      <c r="M570" s="84">
        <f aca="true" t="shared" si="27" ref="M570:R570">SUM(M348)</f>
        <v>34203</v>
      </c>
      <c r="N570" s="84">
        <f t="shared" si="27"/>
        <v>33758.6</v>
      </c>
      <c r="O570" s="84">
        <f t="shared" si="27"/>
        <v>29790.199999999997</v>
      </c>
      <c r="P570" s="84">
        <f t="shared" si="27"/>
        <v>24152.7</v>
      </c>
      <c r="Q570" s="84">
        <f t="shared" si="27"/>
        <v>24878.2984</v>
      </c>
      <c r="R570" s="84">
        <f t="shared" si="27"/>
        <v>25559.486931199997</v>
      </c>
    </row>
    <row r="571" spans="13:18" ht="12.75">
      <c r="M571" s="85">
        <f>SUM(Шаранга!M7)</f>
        <v>34203</v>
      </c>
      <c r="N571" s="85">
        <f>SUM(Шаранга!N7)</f>
        <v>33758.6</v>
      </c>
      <c r="O571" s="85">
        <f>SUM(Шаранга!O7)</f>
        <v>29790.199999999997</v>
      </c>
      <c r="P571" s="85">
        <f>SUM(Шаранга!P7)</f>
        <v>24152.7</v>
      </c>
      <c r="Q571" s="85">
        <f>SUM(Шаранга!Q7)</f>
        <v>24878.2984</v>
      </c>
      <c r="R571" s="85">
        <f>SUM(Шаранга!R7)</f>
        <v>25559.486931199997</v>
      </c>
    </row>
    <row r="572" spans="13:18" ht="12.75">
      <c r="M572" s="84">
        <f aca="true" t="shared" si="28" ref="M572:R572">SUM(M460)</f>
        <v>35595.2</v>
      </c>
      <c r="N572" s="84">
        <f t="shared" si="28"/>
        <v>33206.600000000006</v>
      </c>
      <c r="O572" s="84">
        <f t="shared" si="28"/>
        <v>38738.2</v>
      </c>
      <c r="P572" s="84">
        <f t="shared" si="28"/>
        <v>34623.1</v>
      </c>
      <c r="Q572" s="84">
        <f t="shared" si="28"/>
        <v>35339.4768</v>
      </c>
      <c r="R572" s="84">
        <f t="shared" si="28"/>
        <v>36011.9007024</v>
      </c>
    </row>
    <row r="573" spans="13:18" ht="12.75">
      <c r="M573" s="85">
        <f>SUM('Б.Рудка'!M7+'Б.Устинск'!M7+Кушнур!M7+Роженцово!M7+'Ст.Рудка'!M7+Черномуж!M7+Щенники!M7)</f>
        <v>35595.2</v>
      </c>
      <c r="N573" s="85">
        <f>SUM('Б.Рудка'!N7+'Б.Устинск'!N7+Кушнур!N7+Роженцово!N7+'Ст.Рудка'!N7+Черномуж!N7+Щенники!N7)</f>
        <v>33206.6</v>
      </c>
      <c r="O573" s="85">
        <f>SUM('Б.Рудка'!O7+'Б.Устинск'!O7+Кушнур!O7+Роженцово!O7+'Ст.Рудка'!O7+Черномуж!O7+Щенники!O7)</f>
        <v>38738.2</v>
      </c>
      <c r="P573" s="85">
        <f>SUM('Б.Рудка'!P7+'Б.Устинск'!P7+Кушнур!P7+Роженцово!P7+'Ст.Рудка'!P7+Черномуж!P7+Щенники!P7)</f>
        <v>34623.1</v>
      </c>
      <c r="Q573" s="85">
        <f>SUM('Б.Рудка'!Q7+'Б.Устинск'!Q7+Кушнур!Q7+Роженцово!Q7+'Ст.Рудка'!Q7+Черномуж!Q7+Щенники!Q7)</f>
        <v>35339.4768</v>
      </c>
      <c r="R573" s="85">
        <f>SUM('Б.Рудка'!R7+'Б.Устинск'!R7+Кушнур!R7+Роженцово!R7+'Ст.Рудка'!R7+Черномуж!R7+Щенники!R7)</f>
        <v>36011.9007024</v>
      </c>
    </row>
    <row r="574" spans="13:18" ht="12.75">
      <c r="M574" s="86">
        <f aca="true" t="shared" si="29" ref="M574:R574">SUM(M570+M572)</f>
        <v>69798.2</v>
      </c>
      <c r="N574" s="86">
        <f t="shared" si="29"/>
        <v>66965.20000000001</v>
      </c>
      <c r="O574" s="86">
        <f t="shared" si="29"/>
        <v>68528.4</v>
      </c>
      <c r="P574" s="86">
        <f t="shared" si="29"/>
        <v>58775.8</v>
      </c>
      <c r="Q574" s="86">
        <f t="shared" si="29"/>
        <v>60217.7752</v>
      </c>
      <c r="R574" s="86">
        <f t="shared" si="29"/>
        <v>61571.387633599996</v>
      </c>
    </row>
    <row r="575" spans="13:18" ht="12.75">
      <c r="M575" s="86">
        <f aca="true" t="shared" si="30" ref="M575:R575">SUM(M7)</f>
        <v>531224.1</v>
      </c>
      <c r="N575" s="86">
        <f t="shared" si="30"/>
        <v>504561.5000000001</v>
      </c>
      <c r="O575" s="86">
        <f t="shared" si="30"/>
        <v>489471.2</v>
      </c>
      <c r="P575" s="86">
        <f t="shared" si="30"/>
        <v>459127.80000000005</v>
      </c>
      <c r="Q575" s="86">
        <f t="shared" si="30"/>
        <v>463971.3256</v>
      </c>
      <c r="R575" s="86">
        <f t="shared" si="30"/>
        <v>472665.89999999997</v>
      </c>
    </row>
    <row r="576" spans="13:18" ht="12.75">
      <c r="M576" s="93">
        <f>SUM(УФ!M7+ОК!M7+РОО!M7+УСХ!M7+'З С '!M7)</f>
        <v>372205.2</v>
      </c>
      <c r="N576" s="93">
        <f>SUM(УФ!N7+ОК!N7+РОО!N7+УСХ!N7+'З С '!N7)</f>
        <v>368406.60000000003</v>
      </c>
      <c r="O576" s="93">
        <f>SUM(УФ!O7+ОК!O7+РОО!O7+УСХ!O7+'З С '!O7)</f>
        <v>354209.1</v>
      </c>
      <c r="P576" s="93">
        <f>SUM(УФ!P7+ОК!P7+РОО!P7+УСХ!P7+'З С '!P7+РА!P7)</f>
        <v>459127.79999999993</v>
      </c>
      <c r="Q576" s="93">
        <f>SUM(УФ!Q7+ОК!Q7+РОО!Q7+УСХ!Q7+'З С '!Q7+РА!Q7)</f>
        <v>463971.3256</v>
      </c>
      <c r="R576" s="93">
        <f>SUM(УФ!R7+ОК!R7+РОО!R7+УСХ!R7+'З С '!R7+РА!R7)</f>
        <v>472666</v>
      </c>
    </row>
    <row r="577" spans="16:18" ht="12.75">
      <c r="P577" s="105">
        <f>SUM(P571+P573+P576)</f>
        <v>517903.5999999999</v>
      </c>
      <c r="Q577" s="105">
        <f>SUM(Q571+Q573+Q576)</f>
        <v>524189.10079999996</v>
      </c>
      <c r="R577" s="105">
        <f>SUM(R571+R573+R576)</f>
        <v>534237.3876336</v>
      </c>
    </row>
  </sheetData>
  <sheetProtection/>
  <mergeCells count="60">
    <mergeCell ref="K119:K120"/>
    <mergeCell ref="L119:L120"/>
    <mergeCell ref="E191:E192"/>
    <mergeCell ref="F191:F192"/>
    <mergeCell ref="G191:G192"/>
    <mergeCell ref="H191:H192"/>
    <mergeCell ref="I191:I192"/>
    <mergeCell ref="J191:J192"/>
    <mergeCell ref="K191:K192"/>
    <mergeCell ref="L191:L192"/>
    <mergeCell ref="E119:E120"/>
    <mergeCell ref="F119:F120"/>
    <mergeCell ref="G119:G120"/>
    <mergeCell ref="H119:H120"/>
    <mergeCell ref="I119:I120"/>
    <mergeCell ref="J119:J120"/>
    <mergeCell ref="M7:M8"/>
    <mergeCell ref="N7:N8"/>
    <mergeCell ref="O7:O8"/>
    <mergeCell ref="P7:P8"/>
    <mergeCell ref="Q7:Q8"/>
    <mergeCell ref="R7:R8"/>
    <mergeCell ref="G7:G8"/>
    <mergeCell ref="H7:H8"/>
    <mergeCell ref="I7:I8"/>
    <mergeCell ref="J7:J8"/>
    <mergeCell ref="K7:K8"/>
    <mergeCell ref="L7:L8"/>
    <mergeCell ref="B1:R1"/>
    <mergeCell ref="B3:C5"/>
    <mergeCell ref="D3:D5"/>
    <mergeCell ref="E3:J3"/>
    <mergeCell ref="M3:R3"/>
    <mergeCell ref="E4:G4"/>
    <mergeCell ref="H4:J4"/>
    <mergeCell ref="M4:N4"/>
    <mergeCell ref="O4:O5"/>
    <mergeCell ref="K3:L4"/>
    <mergeCell ref="P4:P5"/>
    <mergeCell ref="Q4:R4"/>
    <mergeCell ref="B191:B192"/>
    <mergeCell ref="D191:D192"/>
    <mergeCell ref="B7:B8"/>
    <mergeCell ref="D7:D8"/>
    <mergeCell ref="B119:B120"/>
    <mergeCell ref="D119:D120"/>
    <mergeCell ref="E7:E8"/>
    <mergeCell ref="F7:F8"/>
    <mergeCell ref="M119:M120"/>
    <mergeCell ref="N119:N120"/>
    <mergeCell ref="O119:O120"/>
    <mergeCell ref="P119:P120"/>
    <mergeCell ref="Q119:Q120"/>
    <mergeCell ref="R119:R120"/>
    <mergeCell ref="M191:M192"/>
    <mergeCell ref="N191:N192"/>
    <mergeCell ref="O191:O192"/>
    <mergeCell ref="P191:P192"/>
    <mergeCell ref="Q191:Q192"/>
    <mergeCell ref="R191:R192"/>
  </mergeCells>
  <printOptions horizontalCentered="1"/>
  <pageMargins left="0" right="0" top="0" bottom="0" header="0" footer="0"/>
  <pageSetup firstPageNumber="21" useFirstPageNumber="1" fitToHeight="0" fitToWidth="1" horizontalDpi="600" verticalDpi="600" orientation="landscape" paperSize="9" scale="67" r:id="rId1"/>
</worksheet>
</file>

<file path=xl/worksheets/sheet10.xml><?xml version="1.0" encoding="utf-8"?>
<worksheet xmlns="http://schemas.openxmlformats.org/spreadsheetml/2006/main" xmlns:r="http://schemas.openxmlformats.org/officeDocument/2006/relationships">
  <sheetPr>
    <pageSetUpPr fitToPage="1"/>
  </sheetPr>
  <dimension ref="A1:AB192"/>
  <sheetViews>
    <sheetView showZeros="0" view="pageBreakPreview" zoomScale="60" zoomScalePageLayoutView="0" workbookViewId="0" topLeftCell="B1">
      <selection activeCell="R199" sqref="R199:S200"/>
    </sheetView>
  </sheetViews>
  <sheetFormatPr defaultColWidth="9.00390625" defaultRowHeight="12.75"/>
  <cols>
    <col min="1" max="1" width="0" style="19" hidden="1" customWidth="1"/>
    <col min="2" max="2" width="8.125" style="12" customWidth="1"/>
    <col min="3" max="3" width="64.75390625" style="54" customWidth="1"/>
    <col min="4" max="4" width="5.375" style="3" customWidth="1"/>
    <col min="5" max="5" width="11.125" style="44" customWidth="1"/>
    <col min="6" max="6" width="11.00390625" style="44" customWidth="1"/>
    <col min="7" max="7" width="10.625" style="44" customWidth="1"/>
    <col min="8" max="8" width="11.875" style="44" customWidth="1"/>
    <col min="9" max="9" width="10.75390625" style="44" customWidth="1"/>
    <col min="10" max="10" width="10.625" style="44" customWidth="1"/>
    <col min="11" max="11" width="7.25390625" style="44" customWidth="1"/>
    <col min="12" max="12" width="8.25390625" style="44" customWidth="1"/>
    <col min="13" max="13" width="9.125" style="44" customWidth="1"/>
    <col min="14" max="14" width="9.875" style="44" customWidth="1"/>
    <col min="15" max="15" width="9.125" style="44" customWidth="1"/>
    <col min="16" max="16" width="8.625" style="44" customWidth="1"/>
    <col min="17" max="17" width="11.00390625" style="44" customWidth="1"/>
    <col min="18" max="18" width="10.875" style="44" customWidth="1"/>
    <col min="19" max="19" width="9.875" style="19" customWidth="1"/>
    <col min="20" max="20" width="14.625" style="19" customWidth="1"/>
    <col min="21" max="21" width="13.25390625" style="19" customWidth="1"/>
    <col min="22" max="22" width="15.875" style="19" customWidth="1"/>
    <col min="23" max="23" width="14.75390625" style="19" customWidth="1"/>
    <col min="24" max="24" width="13.25390625" style="19" customWidth="1"/>
    <col min="25" max="25" width="16.625" style="19" customWidth="1"/>
    <col min="26" max="16384" width="9.125" style="19" customWidth="1"/>
  </cols>
  <sheetData>
    <row r="1" spans="1:19" ht="15.75">
      <c r="A1" s="18" t="s">
        <v>0</v>
      </c>
      <c r="B1" s="133" t="s">
        <v>1073</v>
      </c>
      <c r="C1" s="133"/>
      <c r="D1" s="133"/>
      <c r="E1" s="133"/>
      <c r="F1" s="133"/>
      <c r="G1" s="133"/>
      <c r="H1" s="133"/>
      <c r="I1" s="133"/>
      <c r="J1" s="133"/>
      <c r="K1" s="133"/>
      <c r="L1" s="133"/>
      <c r="M1" s="133"/>
      <c r="N1" s="133"/>
      <c r="O1" s="133"/>
      <c r="P1" s="133"/>
      <c r="Q1" s="133"/>
      <c r="R1" s="133"/>
      <c r="S1" s="18"/>
    </row>
    <row r="2" spans="1:19" ht="7.5" customHeight="1">
      <c r="A2" s="18"/>
      <c r="B2" s="11"/>
      <c r="C2" s="46"/>
      <c r="D2" s="2"/>
      <c r="E2" s="20"/>
      <c r="F2" s="20"/>
      <c r="G2" s="20"/>
      <c r="H2" s="20"/>
      <c r="I2" s="20"/>
      <c r="J2" s="20"/>
      <c r="K2" s="20"/>
      <c r="L2" s="20"/>
      <c r="M2" s="20"/>
      <c r="N2" s="20"/>
      <c r="O2" s="20"/>
      <c r="P2" s="20"/>
      <c r="Q2" s="20"/>
      <c r="R2" s="20"/>
      <c r="S2" s="18"/>
    </row>
    <row r="3" spans="1:19" ht="20.25" customHeight="1">
      <c r="A3" s="18"/>
      <c r="B3" s="134" t="s">
        <v>82</v>
      </c>
      <c r="C3" s="134"/>
      <c r="D3" s="131" t="s">
        <v>75</v>
      </c>
      <c r="E3" s="126" t="s">
        <v>734</v>
      </c>
      <c r="F3" s="126"/>
      <c r="G3" s="126"/>
      <c r="H3" s="126"/>
      <c r="I3" s="126"/>
      <c r="J3" s="126"/>
      <c r="K3" s="126" t="s">
        <v>81</v>
      </c>
      <c r="L3" s="135"/>
      <c r="M3" s="126" t="s">
        <v>85</v>
      </c>
      <c r="N3" s="126"/>
      <c r="O3" s="126"/>
      <c r="P3" s="126"/>
      <c r="Q3" s="126"/>
      <c r="R3" s="126"/>
      <c r="S3" s="18"/>
    </row>
    <row r="4" spans="1:19" ht="12.75" customHeight="1">
      <c r="A4" s="18" t="s">
        <v>1</v>
      </c>
      <c r="B4" s="134"/>
      <c r="C4" s="134"/>
      <c r="D4" s="131"/>
      <c r="E4" s="126" t="s">
        <v>77</v>
      </c>
      <c r="F4" s="126"/>
      <c r="G4" s="126"/>
      <c r="H4" s="126" t="s">
        <v>78</v>
      </c>
      <c r="I4" s="126"/>
      <c r="J4" s="126"/>
      <c r="K4" s="135"/>
      <c r="L4" s="135"/>
      <c r="M4" s="126" t="s">
        <v>728</v>
      </c>
      <c r="N4" s="126"/>
      <c r="O4" s="126" t="s">
        <v>730</v>
      </c>
      <c r="P4" s="126" t="s">
        <v>729</v>
      </c>
      <c r="Q4" s="126" t="s">
        <v>2</v>
      </c>
      <c r="R4" s="126"/>
      <c r="S4" s="18"/>
    </row>
    <row r="5" spans="1:19" ht="54" customHeight="1">
      <c r="A5" s="18" t="s">
        <v>3</v>
      </c>
      <c r="B5" s="134"/>
      <c r="C5" s="134"/>
      <c r="D5" s="131"/>
      <c r="E5" s="87" t="s">
        <v>74</v>
      </c>
      <c r="F5" s="87" t="s">
        <v>76</v>
      </c>
      <c r="G5" s="87" t="s">
        <v>4</v>
      </c>
      <c r="H5" s="87" t="s">
        <v>74</v>
      </c>
      <c r="I5" s="87" t="s">
        <v>76</v>
      </c>
      <c r="J5" s="87" t="s">
        <v>4</v>
      </c>
      <c r="K5" s="87" t="s">
        <v>83</v>
      </c>
      <c r="L5" s="87" t="s">
        <v>84</v>
      </c>
      <c r="M5" s="87" t="s">
        <v>79</v>
      </c>
      <c r="N5" s="87" t="s">
        <v>80</v>
      </c>
      <c r="O5" s="126"/>
      <c r="P5" s="126"/>
      <c r="Q5" s="87" t="s">
        <v>731</v>
      </c>
      <c r="R5" s="87" t="s">
        <v>732</v>
      </c>
      <c r="S5" s="18"/>
    </row>
    <row r="6" spans="1:19" ht="19.5" customHeight="1">
      <c r="A6" s="18" t="s">
        <v>5</v>
      </c>
      <c r="B6" s="9"/>
      <c r="C6" s="47">
        <v>1</v>
      </c>
      <c r="D6" s="88">
        <v>2</v>
      </c>
      <c r="E6" s="87">
        <v>3</v>
      </c>
      <c r="F6" s="87">
        <v>4</v>
      </c>
      <c r="G6" s="87">
        <v>5</v>
      </c>
      <c r="H6" s="87">
        <v>6</v>
      </c>
      <c r="I6" s="87">
        <v>7</v>
      </c>
      <c r="J6" s="87">
        <v>8</v>
      </c>
      <c r="K6" s="87">
        <v>9</v>
      </c>
      <c r="L6" s="87">
        <v>10</v>
      </c>
      <c r="M6" s="87">
        <v>11</v>
      </c>
      <c r="N6" s="87">
        <v>12</v>
      </c>
      <c r="O6" s="87">
        <v>13</v>
      </c>
      <c r="P6" s="87">
        <v>14</v>
      </c>
      <c r="Q6" s="87">
        <v>15</v>
      </c>
      <c r="R6" s="87">
        <v>16</v>
      </c>
      <c r="S6" s="18"/>
    </row>
    <row r="7" spans="1:23" ht="38.25">
      <c r="A7" s="18" t="s">
        <v>6</v>
      </c>
      <c r="B7" s="127" t="s">
        <v>280</v>
      </c>
      <c r="C7" s="97" t="s">
        <v>96</v>
      </c>
      <c r="D7" s="128">
        <v>1000</v>
      </c>
      <c r="E7" s="129" t="s">
        <v>733</v>
      </c>
      <c r="F7" s="129" t="s">
        <v>733</v>
      </c>
      <c r="G7" s="129" t="s">
        <v>733</v>
      </c>
      <c r="H7" s="129" t="s">
        <v>733</v>
      </c>
      <c r="I7" s="129" t="s">
        <v>733</v>
      </c>
      <c r="J7" s="129" t="s">
        <v>733</v>
      </c>
      <c r="K7" s="129" t="s">
        <v>733</v>
      </c>
      <c r="L7" s="129" t="s">
        <v>733</v>
      </c>
      <c r="M7" s="124">
        <f aca="true" t="shared" si="0" ref="M7:R7">SUM(M9+M75+M95+M119+M174)</f>
        <v>52450.7</v>
      </c>
      <c r="N7" s="124">
        <f t="shared" si="0"/>
        <v>51579.9</v>
      </c>
      <c r="O7" s="124">
        <f t="shared" si="0"/>
        <v>55122.399999999994</v>
      </c>
      <c r="P7" s="124">
        <f t="shared" si="0"/>
        <v>47369.1</v>
      </c>
      <c r="Q7" s="124">
        <f t="shared" si="0"/>
        <v>47735.4</v>
      </c>
      <c r="R7" s="124">
        <f t="shared" si="0"/>
        <v>48465.3</v>
      </c>
      <c r="S7" s="18"/>
      <c r="T7" s="1"/>
      <c r="U7" s="1"/>
      <c r="V7" s="1"/>
      <c r="W7" s="1"/>
    </row>
    <row r="8" spans="1:28" ht="12.75">
      <c r="A8" s="18" t="s">
        <v>7</v>
      </c>
      <c r="B8" s="127"/>
      <c r="C8" s="97" t="s">
        <v>97</v>
      </c>
      <c r="D8" s="128"/>
      <c r="E8" s="123"/>
      <c r="F8" s="123"/>
      <c r="G8" s="123"/>
      <c r="H8" s="123"/>
      <c r="I8" s="123"/>
      <c r="J8" s="123"/>
      <c r="K8" s="123"/>
      <c r="L8" s="123"/>
      <c r="M8" s="123"/>
      <c r="N8" s="123"/>
      <c r="O8" s="123"/>
      <c r="P8" s="123"/>
      <c r="Q8" s="123"/>
      <c r="R8" s="123"/>
      <c r="S8" s="18"/>
      <c r="T8" s="1"/>
      <c r="U8" s="1"/>
      <c r="V8" s="1"/>
      <c r="W8" s="1"/>
      <c r="X8" s="1"/>
      <c r="Y8" s="1"/>
      <c r="Z8" s="1"/>
      <c r="AA8" s="1"/>
      <c r="AB8" s="1">
        <f>U7</f>
        <v>0</v>
      </c>
    </row>
    <row r="9" spans="1:25" ht="51">
      <c r="A9" s="18"/>
      <c r="B9" s="116" t="s">
        <v>281</v>
      </c>
      <c r="C9" s="97" t="s">
        <v>98</v>
      </c>
      <c r="D9" s="117">
        <v>1001</v>
      </c>
      <c r="E9" s="13" t="s">
        <v>733</v>
      </c>
      <c r="F9" s="13" t="s">
        <v>733</v>
      </c>
      <c r="G9" s="13" t="s">
        <v>733</v>
      </c>
      <c r="H9" s="13" t="s">
        <v>733</v>
      </c>
      <c r="I9" s="13" t="s">
        <v>733</v>
      </c>
      <c r="J9" s="13" t="s">
        <v>733</v>
      </c>
      <c r="K9" s="13" t="s">
        <v>733</v>
      </c>
      <c r="L9" s="13" t="s">
        <v>733</v>
      </c>
      <c r="M9" s="15">
        <f aca="true" t="shared" si="1" ref="M9:R9">SUM(M10:M74)</f>
        <v>0</v>
      </c>
      <c r="N9" s="15">
        <f t="shared" si="1"/>
        <v>0</v>
      </c>
      <c r="O9" s="15">
        <f t="shared" si="1"/>
        <v>0</v>
      </c>
      <c r="P9" s="15">
        <f t="shared" si="1"/>
        <v>0</v>
      </c>
      <c r="Q9" s="15">
        <f t="shared" si="1"/>
        <v>0</v>
      </c>
      <c r="R9" s="15">
        <f t="shared" si="1"/>
        <v>0</v>
      </c>
      <c r="S9" s="18"/>
      <c r="T9" s="1"/>
      <c r="U9" s="1"/>
      <c r="V9" s="1"/>
      <c r="W9" s="1"/>
      <c r="X9" s="1"/>
      <c r="Y9" s="1"/>
    </row>
    <row r="10" spans="1:25" ht="51">
      <c r="A10" s="18"/>
      <c r="B10" s="109" t="s">
        <v>282</v>
      </c>
      <c r="C10" s="96" t="s">
        <v>18</v>
      </c>
      <c r="D10" s="99">
        <v>1002</v>
      </c>
      <c r="E10" s="21"/>
      <c r="F10" s="21"/>
      <c r="G10" s="21"/>
      <c r="H10" s="13"/>
      <c r="I10" s="13"/>
      <c r="J10" s="22"/>
      <c r="K10" s="35"/>
      <c r="L10" s="35"/>
      <c r="M10" s="15"/>
      <c r="N10" s="15"/>
      <c r="O10" s="15"/>
      <c r="P10" s="15"/>
      <c r="Q10" s="15"/>
      <c r="R10" s="15"/>
      <c r="S10" s="18"/>
      <c r="T10" s="1"/>
      <c r="U10" s="1"/>
      <c r="V10" s="1"/>
      <c r="W10" s="1"/>
      <c r="X10" s="1"/>
      <c r="Y10" s="1"/>
    </row>
    <row r="11" spans="1:25" ht="25.5">
      <c r="A11" s="18"/>
      <c r="B11" s="109" t="s">
        <v>283</v>
      </c>
      <c r="C11" s="96" t="s">
        <v>19</v>
      </c>
      <c r="D11" s="99">
        <v>1003</v>
      </c>
      <c r="E11" s="13"/>
      <c r="F11" s="13"/>
      <c r="G11" s="13"/>
      <c r="H11" s="13"/>
      <c r="I11" s="13"/>
      <c r="J11" s="13"/>
      <c r="K11" s="35"/>
      <c r="L11" s="35"/>
      <c r="M11" s="15"/>
      <c r="N11" s="15"/>
      <c r="O11" s="15"/>
      <c r="P11" s="15"/>
      <c r="Q11" s="15"/>
      <c r="R11" s="15"/>
      <c r="S11" s="18"/>
      <c r="T11" s="1"/>
      <c r="U11" s="1"/>
      <c r="V11" s="1"/>
      <c r="W11" s="1"/>
      <c r="X11" s="1"/>
      <c r="Y11" s="1"/>
    </row>
    <row r="12" spans="1:25" ht="25.5">
      <c r="A12" s="18"/>
      <c r="B12" s="109" t="s">
        <v>284</v>
      </c>
      <c r="C12" s="96" t="s">
        <v>20</v>
      </c>
      <c r="D12" s="99">
        <v>1004</v>
      </c>
      <c r="E12" s="21"/>
      <c r="F12" s="21"/>
      <c r="G12" s="21"/>
      <c r="H12" s="21"/>
      <c r="I12" s="21"/>
      <c r="J12" s="21"/>
      <c r="K12" s="26"/>
      <c r="L12" s="26"/>
      <c r="M12" s="15"/>
      <c r="N12" s="15"/>
      <c r="O12" s="15"/>
      <c r="P12" s="15"/>
      <c r="Q12" s="15"/>
      <c r="R12" s="15"/>
      <c r="S12" s="18"/>
      <c r="T12" s="1"/>
      <c r="U12" s="1"/>
      <c r="V12" s="1"/>
      <c r="W12" s="1"/>
      <c r="X12" s="1"/>
      <c r="Y12" s="1"/>
    </row>
    <row r="13" spans="1:25" ht="38.25">
      <c r="A13" s="18"/>
      <c r="B13" s="109" t="s">
        <v>285</v>
      </c>
      <c r="C13" s="96" t="s">
        <v>99</v>
      </c>
      <c r="D13" s="99">
        <v>1005</v>
      </c>
      <c r="E13" s="21"/>
      <c r="F13" s="21"/>
      <c r="G13" s="21"/>
      <c r="H13" s="21"/>
      <c r="I13" s="21"/>
      <c r="J13" s="21"/>
      <c r="K13" s="26"/>
      <c r="L13" s="26"/>
      <c r="M13" s="15"/>
      <c r="N13" s="15"/>
      <c r="O13" s="15"/>
      <c r="P13" s="15"/>
      <c r="Q13" s="15"/>
      <c r="R13" s="15"/>
      <c r="S13" s="18"/>
      <c r="T13" s="1"/>
      <c r="U13" s="1"/>
      <c r="V13" s="1"/>
      <c r="W13" s="1"/>
      <c r="X13" s="1"/>
      <c r="Y13" s="1"/>
    </row>
    <row r="14" spans="1:25" ht="102">
      <c r="A14" s="18"/>
      <c r="B14" s="109" t="s">
        <v>286</v>
      </c>
      <c r="C14" s="96" t="s">
        <v>21</v>
      </c>
      <c r="D14" s="99">
        <v>1006</v>
      </c>
      <c r="E14" s="21"/>
      <c r="F14" s="21"/>
      <c r="G14" s="21"/>
      <c r="H14" s="21"/>
      <c r="I14" s="21"/>
      <c r="J14" s="21"/>
      <c r="K14" s="26"/>
      <c r="L14" s="26"/>
      <c r="M14" s="15"/>
      <c r="N14" s="15"/>
      <c r="O14" s="15"/>
      <c r="P14" s="15"/>
      <c r="Q14" s="15"/>
      <c r="R14" s="15"/>
      <c r="S14" s="18"/>
      <c r="T14" s="1"/>
      <c r="U14" s="1"/>
      <c r="V14" s="1"/>
      <c r="W14" s="1"/>
      <c r="X14" s="1"/>
      <c r="Y14" s="1"/>
    </row>
    <row r="15" spans="1:25" ht="38.25">
      <c r="A15" s="18"/>
      <c r="B15" s="109" t="s">
        <v>287</v>
      </c>
      <c r="C15" s="96" t="s">
        <v>22</v>
      </c>
      <c r="D15" s="99">
        <v>1007</v>
      </c>
      <c r="E15" s="21"/>
      <c r="F15" s="21"/>
      <c r="G15" s="21"/>
      <c r="H15" s="21"/>
      <c r="I15" s="21"/>
      <c r="J15" s="21"/>
      <c r="K15" s="26"/>
      <c r="L15" s="26"/>
      <c r="M15" s="15"/>
      <c r="N15" s="15"/>
      <c r="O15" s="15"/>
      <c r="P15" s="15"/>
      <c r="Q15" s="15"/>
      <c r="R15" s="15"/>
      <c r="S15" s="18"/>
      <c r="T15" s="1"/>
      <c r="U15" s="1"/>
      <c r="V15" s="1"/>
      <c r="W15" s="1"/>
      <c r="X15" s="1"/>
      <c r="Y15" s="1"/>
    </row>
    <row r="16" spans="1:25" ht="38.25">
      <c r="A16" s="18"/>
      <c r="B16" s="109" t="s">
        <v>288</v>
      </c>
      <c r="C16" s="96" t="s">
        <v>23</v>
      </c>
      <c r="D16" s="99">
        <v>1008</v>
      </c>
      <c r="E16" s="21"/>
      <c r="F16" s="21"/>
      <c r="G16" s="21"/>
      <c r="H16" s="21"/>
      <c r="I16" s="23"/>
      <c r="J16" s="24"/>
      <c r="K16" s="26"/>
      <c r="L16" s="26"/>
      <c r="M16" s="15"/>
      <c r="N16" s="15"/>
      <c r="O16" s="15"/>
      <c r="P16" s="15"/>
      <c r="Q16" s="15"/>
      <c r="R16" s="15"/>
      <c r="S16" s="18"/>
      <c r="T16" s="1"/>
      <c r="U16" s="1"/>
      <c r="V16" s="1"/>
      <c r="W16" s="1"/>
      <c r="X16" s="1"/>
      <c r="Y16" s="1"/>
    </row>
    <row r="17" spans="1:25" ht="76.5">
      <c r="A17" s="18"/>
      <c r="B17" s="109" t="s">
        <v>289</v>
      </c>
      <c r="C17" s="96" t="s">
        <v>100</v>
      </c>
      <c r="D17" s="99">
        <v>1009</v>
      </c>
      <c r="E17" s="21"/>
      <c r="F17" s="21"/>
      <c r="G17" s="21"/>
      <c r="H17" s="21"/>
      <c r="I17" s="21"/>
      <c r="J17" s="21"/>
      <c r="K17" s="26"/>
      <c r="L17" s="26"/>
      <c r="M17" s="15"/>
      <c r="N17" s="15"/>
      <c r="O17" s="15"/>
      <c r="P17" s="15"/>
      <c r="Q17" s="15"/>
      <c r="R17" s="15"/>
      <c r="S17" s="18"/>
      <c r="T17" s="1"/>
      <c r="U17" s="1"/>
      <c r="V17" s="1"/>
      <c r="W17" s="1"/>
      <c r="X17" s="1"/>
      <c r="Y17" s="1"/>
    </row>
    <row r="18" spans="1:25" ht="25.5">
      <c r="A18" s="18"/>
      <c r="B18" s="109" t="s">
        <v>290</v>
      </c>
      <c r="C18" s="96" t="s">
        <v>24</v>
      </c>
      <c r="D18" s="99">
        <v>1010</v>
      </c>
      <c r="E18" s="21"/>
      <c r="F18" s="21"/>
      <c r="G18" s="21"/>
      <c r="H18" s="21"/>
      <c r="I18" s="21"/>
      <c r="J18" s="21"/>
      <c r="K18" s="26"/>
      <c r="L18" s="26"/>
      <c r="M18" s="15"/>
      <c r="N18" s="15"/>
      <c r="O18" s="15"/>
      <c r="P18" s="15"/>
      <c r="Q18" s="15"/>
      <c r="R18" s="15"/>
      <c r="S18" s="18"/>
      <c r="T18" s="1"/>
      <c r="U18" s="1"/>
      <c r="V18" s="1"/>
      <c r="W18" s="1"/>
      <c r="X18" s="1"/>
      <c r="Y18" s="1"/>
    </row>
    <row r="19" spans="1:25" ht="25.5">
      <c r="A19" s="18"/>
      <c r="B19" s="109" t="s">
        <v>291</v>
      </c>
      <c r="C19" s="96" t="s">
        <v>25</v>
      </c>
      <c r="D19" s="99">
        <v>1011</v>
      </c>
      <c r="E19" s="21"/>
      <c r="F19" s="21"/>
      <c r="G19" s="21"/>
      <c r="H19" s="21"/>
      <c r="I19" s="21"/>
      <c r="J19" s="21"/>
      <c r="K19" s="26"/>
      <c r="L19" s="26"/>
      <c r="M19" s="15"/>
      <c r="N19" s="15"/>
      <c r="O19" s="15"/>
      <c r="P19" s="15"/>
      <c r="Q19" s="15"/>
      <c r="R19" s="15"/>
      <c r="S19" s="18"/>
      <c r="T19" s="1"/>
      <c r="U19" s="1"/>
      <c r="V19" s="1"/>
      <c r="W19" s="1"/>
      <c r="X19" s="1"/>
      <c r="Y19" s="1"/>
    </row>
    <row r="20" spans="1:25" ht="38.25">
      <c r="A20" s="18"/>
      <c r="B20" s="109" t="s">
        <v>292</v>
      </c>
      <c r="C20" s="96" t="s">
        <v>41</v>
      </c>
      <c r="D20" s="99">
        <v>1012</v>
      </c>
      <c r="E20" s="21"/>
      <c r="F20" s="21"/>
      <c r="G20" s="21"/>
      <c r="H20" s="21"/>
      <c r="I20" s="21"/>
      <c r="J20" s="21"/>
      <c r="K20" s="26"/>
      <c r="L20" s="26"/>
      <c r="M20" s="15"/>
      <c r="N20" s="15"/>
      <c r="O20" s="15"/>
      <c r="P20" s="15"/>
      <c r="Q20" s="15"/>
      <c r="R20" s="15"/>
      <c r="S20" s="18"/>
      <c r="T20" s="1"/>
      <c r="U20" s="1"/>
      <c r="V20" s="1"/>
      <c r="W20" s="1"/>
      <c r="X20" s="1"/>
      <c r="Y20" s="1"/>
    </row>
    <row r="21" spans="1:25" ht="51">
      <c r="A21" s="18"/>
      <c r="B21" s="109" t="s">
        <v>293</v>
      </c>
      <c r="C21" s="96" t="s">
        <v>12</v>
      </c>
      <c r="D21" s="99">
        <v>1013</v>
      </c>
      <c r="E21" s="21"/>
      <c r="F21" s="21"/>
      <c r="G21" s="21"/>
      <c r="H21" s="21"/>
      <c r="I21" s="21"/>
      <c r="J21" s="21"/>
      <c r="K21" s="26"/>
      <c r="L21" s="26"/>
      <c r="M21" s="15"/>
      <c r="N21" s="15"/>
      <c r="O21" s="15"/>
      <c r="P21" s="15"/>
      <c r="Q21" s="15"/>
      <c r="R21" s="15"/>
      <c r="S21" s="18"/>
      <c r="T21" s="1"/>
      <c r="U21" s="1"/>
      <c r="V21" s="1"/>
      <c r="W21" s="1"/>
      <c r="X21" s="1"/>
      <c r="Y21" s="1"/>
    </row>
    <row r="22" spans="1:25" ht="25.5">
      <c r="A22" s="18"/>
      <c r="B22" s="109" t="s">
        <v>294</v>
      </c>
      <c r="C22" s="96" t="s">
        <v>26</v>
      </c>
      <c r="D22" s="99">
        <v>1014</v>
      </c>
      <c r="E22" s="21"/>
      <c r="F22" s="21"/>
      <c r="G22" s="21"/>
      <c r="H22" s="21"/>
      <c r="I22" s="21"/>
      <c r="J22" s="21"/>
      <c r="K22" s="26"/>
      <c r="L22" s="26"/>
      <c r="M22" s="15"/>
      <c r="N22" s="15"/>
      <c r="O22" s="15"/>
      <c r="P22" s="15"/>
      <c r="Q22" s="15"/>
      <c r="R22" s="15"/>
      <c r="S22" s="18"/>
      <c r="T22" s="1"/>
      <c r="U22" s="1"/>
      <c r="V22" s="1"/>
      <c r="W22" s="1"/>
      <c r="X22" s="1"/>
      <c r="Y22" s="1"/>
    </row>
    <row r="23" spans="1:25" ht="178.5">
      <c r="A23" s="18"/>
      <c r="B23" s="109" t="s">
        <v>295</v>
      </c>
      <c r="C23" s="96" t="s">
        <v>54</v>
      </c>
      <c r="D23" s="99">
        <v>1015</v>
      </c>
      <c r="E23" s="21"/>
      <c r="F23" s="21"/>
      <c r="G23" s="21"/>
      <c r="H23" s="21"/>
      <c r="I23" s="24"/>
      <c r="J23" s="24"/>
      <c r="K23" s="26"/>
      <c r="L23" s="26"/>
      <c r="M23" s="15"/>
      <c r="N23" s="15"/>
      <c r="O23" s="15"/>
      <c r="P23" s="15"/>
      <c r="Q23" s="15"/>
      <c r="R23" s="15"/>
      <c r="S23" s="18"/>
      <c r="T23" s="1"/>
      <c r="U23" s="1"/>
      <c r="V23" s="1"/>
      <c r="W23" s="1"/>
      <c r="X23" s="1"/>
      <c r="Y23" s="1"/>
    </row>
    <row r="24" spans="1:25" ht="114.75">
      <c r="A24" s="18"/>
      <c r="B24" s="109" t="s">
        <v>296</v>
      </c>
      <c r="C24" s="96" t="s">
        <v>101</v>
      </c>
      <c r="D24" s="99">
        <v>1016</v>
      </c>
      <c r="E24" s="21"/>
      <c r="F24" s="21"/>
      <c r="G24" s="21"/>
      <c r="H24" s="21"/>
      <c r="I24" s="21"/>
      <c r="J24" s="21"/>
      <c r="K24" s="26"/>
      <c r="L24" s="26"/>
      <c r="M24" s="15"/>
      <c r="N24" s="15"/>
      <c r="O24" s="15"/>
      <c r="P24" s="15"/>
      <c r="Q24" s="15"/>
      <c r="R24" s="15"/>
      <c r="S24" s="18"/>
      <c r="T24" s="1"/>
      <c r="U24" s="1"/>
      <c r="V24" s="1"/>
      <c r="W24" s="1"/>
      <c r="X24" s="1"/>
      <c r="Y24" s="1"/>
    </row>
    <row r="25" spans="1:25" ht="51">
      <c r="A25" s="18"/>
      <c r="B25" s="109" t="s">
        <v>297</v>
      </c>
      <c r="C25" s="96" t="s">
        <v>102</v>
      </c>
      <c r="D25" s="99">
        <v>1017</v>
      </c>
      <c r="E25" s="21"/>
      <c r="F25" s="21"/>
      <c r="G25" s="21"/>
      <c r="H25" s="21"/>
      <c r="I25" s="21"/>
      <c r="J25" s="21"/>
      <c r="K25" s="26"/>
      <c r="L25" s="26"/>
      <c r="M25" s="15"/>
      <c r="N25" s="15"/>
      <c r="O25" s="15"/>
      <c r="P25" s="15"/>
      <c r="Q25" s="15"/>
      <c r="R25" s="15"/>
      <c r="S25" s="18"/>
      <c r="T25" s="1"/>
      <c r="U25" s="1"/>
      <c r="V25" s="1"/>
      <c r="W25" s="1"/>
      <c r="X25" s="1"/>
      <c r="Y25" s="1"/>
    </row>
    <row r="26" spans="1:25" ht="89.25">
      <c r="A26" s="18"/>
      <c r="B26" s="109" t="s">
        <v>298</v>
      </c>
      <c r="C26" s="96" t="s">
        <v>103</v>
      </c>
      <c r="D26" s="99">
        <v>1018</v>
      </c>
      <c r="E26" s="21"/>
      <c r="F26" s="21"/>
      <c r="G26" s="21"/>
      <c r="H26" s="21"/>
      <c r="I26" s="21"/>
      <c r="J26" s="21"/>
      <c r="K26" s="26"/>
      <c r="L26" s="26"/>
      <c r="M26" s="15"/>
      <c r="N26" s="15"/>
      <c r="O26" s="15"/>
      <c r="P26" s="15"/>
      <c r="Q26" s="15"/>
      <c r="R26" s="15"/>
      <c r="S26" s="18"/>
      <c r="T26" s="1"/>
      <c r="U26" s="1"/>
      <c r="V26" s="1"/>
      <c r="W26" s="1"/>
      <c r="X26" s="1"/>
      <c r="Y26" s="1"/>
    </row>
    <row r="27" spans="1:25" ht="89.25">
      <c r="A27" s="18"/>
      <c r="B27" s="109" t="s">
        <v>299</v>
      </c>
      <c r="C27" s="96" t="s">
        <v>104</v>
      </c>
      <c r="D27" s="99">
        <v>1019</v>
      </c>
      <c r="E27" s="25"/>
      <c r="F27" s="26"/>
      <c r="G27" s="26"/>
      <c r="H27" s="25"/>
      <c r="I27" s="26"/>
      <c r="J27" s="26"/>
      <c r="K27" s="26"/>
      <c r="L27" s="26"/>
      <c r="M27" s="15"/>
      <c r="N27" s="15"/>
      <c r="O27" s="15"/>
      <c r="P27" s="15"/>
      <c r="Q27" s="15"/>
      <c r="R27" s="15"/>
      <c r="S27" s="18"/>
      <c r="T27" s="1"/>
      <c r="U27" s="1"/>
      <c r="V27" s="1"/>
      <c r="W27" s="1"/>
      <c r="X27" s="1"/>
      <c r="Y27" s="1"/>
    </row>
    <row r="28" spans="1:25" ht="25.5">
      <c r="A28" s="18"/>
      <c r="B28" s="109" t="s">
        <v>300</v>
      </c>
      <c r="C28" s="96" t="s">
        <v>27</v>
      </c>
      <c r="D28" s="99">
        <v>1020</v>
      </c>
      <c r="E28" s="25"/>
      <c r="F28" s="26"/>
      <c r="G28" s="26"/>
      <c r="H28" s="25"/>
      <c r="I28" s="26"/>
      <c r="J28" s="26"/>
      <c r="K28" s="26"/>
      <c r="L28" s="26"/>
      <c r="M28" s="15"/>
      <c r="N28" s="15"/>
      <c r="O28" s="15"/>
      <c r="P28" s="15"/>
      <c r="Q28" s="15"/>
      <c r="R28" s="15"/>
      <c r="S28" s="18"/>
      <c r="T28" s="1"/>
      <c r="U28" s="1"/>
      <c r="V28" s="1"/>
      <c r="W28" s="1"/>
      <c r="X28" s="1"/>
      <c r="Y28" s="1"/>
    </row>
    <row r="29" spans="1:25" ht="25.5">
      <c r="A29" s="18"/>
      <c r="B29" s="109" t="s">
        <v>301</v>
      </c>
      <c r="C29" s="96" t="s">
        <v>28</v>
      </c>
      <c r="D29" s="99">
        <v>1021</v>
      </c>
      <c r="E29" s="13"/>
      <c r="F29" s="13"/>
      <c r="G29" s="13"/>
      <c r="H29" s="13"/>
      <c r="I29" s="13"/>
      <c r="J29" s="13"/>
      <c r="K29" s="35"/>
      <c r="L29" s="35"/>
      <c r="M29" s="15"/>
      <c r="N29" s="15"/>
      <c r="O29" s="15"/>
      <c r="P29" s="15"/>
      <c r="Q29" s="15"/>
      <c r="R29" s="15"/>
      <c r="S29" s="18"/>
      <c r="T29" s="1"/>
      <c r="U29" s="1"/>
      <c r="V29" s="1"/>
      <c r="W29" s="1"/>
      <c r="X29" s="1"/>
      <c r="Y29" s="1"/>
    </row>
    <row r="30" spans="1:25" ht="38.25">
      <c r="A30" s="18"/>
      <c r="B30" s="109" t="s">
        <v>302</v>
      </c>
      <c r="C30" s="96" t="s">
        <v>29</v>
      </c>
      <c r="D30" s="99">
        <v>1022</v>
      </c>
      <c r="E30" s="21"/>
      <c r="F30" s="21"/>
      <c r="G30" s="21"/>
      <c r="H30" s="21"/>
      <c r="I30" s="21"/>
      <c r="J30" s="21"/>
      <c r="K30" s="26"/>
      <c r="L30" s="26"/>
      <c r="M30" s="15"/>
      <c r="N30" s="15"/>
      <c r="O30" s="15"/>
      <c r="P30" s="15"/>
      <c r="Q30" s="15"/>
      <c r="R30" s="15"/>
      <c r="S30" s="18"/>
      <c r="T30" s="1"/>
      <c r="U30" s="1"/>
      <c r="V30" s="1"/>
      <c r="W30" s="1"/>
      <c r="X30" s="1"/>
      <c r="Y30" s="1"/>
    </row>
    <row r="31" spans="1:25" ht="38.25">
      <c r="A31" s="18"/>
      <c r="B31" s="109" t="s">
        <v>303</v>
      </c>
      <c r="C31" s="96" t="s">
        <v>30</v>
      </c>
      <c r="D31" s="99">
        <v>1023</v>
      </c>
      <c r="E31" s="21"/>
      <c r="F31" s="21"/>
      <c r="G31" s="21"/>
      <c r="H31" s="21"/>
      <c r="I31" s="21"/>
      <c r="J31" s="21"/>
      <c r="K31" s="26"/>
      <c r="L31" s="26"/>
      <c r="M31" s="15"/>
      <c r="N31" s="15"/>
      <c r="O31" s="15"/>
      <c r="P31" s="15"/>
      <c r="Q31" s="15"/>
      <c r="R31" s="15"/>
      <c r="S31" s="18"/>
      <c r="T31" s="1"/>
      <c r="U31" s="1"/>
      <c r="V31" s="1"/>
      <c r="W31" s="1"/>
      <c r="X31" s="1"/>
      <c r="Y31" s="1"/>
    </row>
    <row r="32" spans="1:25" ht="38.25">
      <c r="A32" s="18"/>
      <c r="B32" s="109" t="s">
        <v>304</v>
      </c>
      <c r="C32" s="96" t="s">
        <v>31</v>
      </c>
      <c r="D32" s="99">
        <v>1024</v>
      </c>
      <c r="E32" s="21"/>
      <c r="F32" s="21"/>
      <c r="G32" s="21"/>
      <c r="H32" s="13"/>
      <c r="I32" s="13"/>
      <c r="J32" s="13"/>
      <c r="K32" s="35"/>
      <c r="L32" s="35"/>
      <c r="M32" s="15"/>
      <c r="N32" s="15"/>
      <c r="O32" s="15"/>
      <c r="P32" s="15"/>
      <c r="Q32" s="15"/>
      <c r="R32" s="15"/>
      <c r="S32" s="18"/>
      <c r="T32" s="1"/>
      <c r="U32" s="1"/>
      <c r="V32" s="1"/>
      <c r="W32" s="1"/>
      <c r="X32" s="1"/>
      <c r="Y32" s="1"/>
    </row>
    <row r="33" spans="1:25" ht="38.25">
      <c r="A33" s="18"/>
      <c r="B33" s="109" t="s">
        <v>305</v>
      </c>
      <c r="C33" s="96" t="s">
        <v>32</v>
      </c>
      <c r="D33" s="99">
        <v>1025</v>
      </c>
      <c r="E33" s="13"/>
      <c r="F33" s="13"/>
      <c r="G33" s="13"/>
      <c r="H33" s="13"/>
      <c r="I33" s="13"/>
      <c r="J33" s="13"/>
      <c r="K33" s="35"/>
      <c r="L33" s="35"/>
      <c r="M33" s="15"/>
      <c r="N33" s="15"/>
      <c r="O33" s="15"/>
      <c r="P33" s="15"/>
      <c r="Q33" s="15"/>
      <c r="R33" s="15"/>
      <c r="S33" s="18"/>
      <c r="T33" s="1"/>
      <c r="U33" s="1"/>
      <c r="V33" s="1"/>
      <c r="W33" s="1"/>
      <c r="X33" s="1"/>
      <c r="Y33" s="1"/>
    </row>
    <row r="34" spans="1:25" ht="63.75">
      <c r="A34" s="18"/>
      <c r="B34" s="109" t="s">
        <v>306</v>
      </c>
      <c r="C34" s="96" t="s">
        <v>105</v>
      </c>
      <c r="D34" s="99">
        <v>1026</v>
      </c>
      <c r="E34" s="21"/>
      <c r="F34" s="21"/>
      <c r="G34" s="21"/>
      <c r="H34" s="21"/>
      <c r="I34" s="21"/>
      <c r="J34" s="21"/>
      <c r="K34" s="26"/>
      <c r="L34" s="26"/>
      <c r="M34" s="15"/>
      <c r="N34" s="15"/>
      <c r="O34" s="15"/>
      <c r="P34" s="15"/>
      <c r="Q34" s="15"/>
      <c r="R34" s="15"/>
      <c r="S34" s="18"/>
      <c r="T34" s="1"/>
      <c r="U34" s="1"/>
      <c r="V34" s="1"/>
      <c r="W34" s="1"/>
      <c r="X34" s="1"/>
      <c r="Y34" s="1"/>
    </row>
    <row r="35" spans="1:25" ht="38.25">
      <c r="A35" s="18"/>
      <c r="B35" s="109" t="s">
        <v>307</v>
      </c>
      <c r="C35" s="96" t="s">
        <v>33</v>
      </c>
      <c r="D35" s="99">
        <v>1027</v>
      </c>
      <c r="E35" s="21"/>
      <c r="F35" s="21"/>
      <c r="G35" s="21"/>
      <c r="H35" s="21"/>
      <c r="I35" s="21"/>
      <c r="J35" s="21"/>
      <c r="K35" s="26"/>
      <c r="L35" s="26"/>
      <c r="M35" s="15"/>
      <c r="N35" s="15"/>
      <c r="O35" s="15"/>
      <c r="P35" s="15"/>
      <c r="Q35" s="15"/>
      <c r="R35" s="15"/>
      <c r="S35" s="18"/>
      <c r="T35" s="1"/>
      <c r="U35" s="1"/>
      <c r="V35" s="1"/>
      <c r="W35" s="1"/>
      <c r="X35" s="1"/>
      <c r="Y35" s="1"/>
    </row>
    <row r="36" spans="1:25" ht="63.75">
      <c r="A36" s="18"/>
      <c r="B36" s="109" t="s">
        <v>308</v>
      </c>
      <c r="C36" s="96" t="s">
        <v>34</v>
      </c>
      <c r="D36" s="99">
        <v>1028</v>
      </c>
      <c r="E36" s="21"/>
      <c r="F36" s="21"/>
      <c r="G36" s="21"/>
      <c r="H36" s="21"/>
      <c r="I36" s="21"/>
      <c r="J36" s="21"/>
      <c r="K36" s="26"/>
      <c r="L36" s="26"/>
      <c r="M36" s="15"/>
      <c r="N36" s="15"/>
      <c r="O36" s="15"/>
      <c r="P36" s="15"/>
      <c r="Q36" s="15"/>
      <c r="R36" s="15"/>
      <c r="S36" s="18"/>
      <c r="T36" s="1"/>
      <c r="U36" s="1"/>
      <c r="V36" s="1"/>
      <c r="W36" s="1"/>
      <c r="X36" s="1"/>
      <c r="Y36" s="1"/>
    </row>
    <row r="37" spans="1:25" ht="38.25">
      <c r="A37" s="18"/>
      <c r="B37" s="109" t="s">
        <v>309</v>
      </c>
      <c r="C37" s="96" t="s">
        <v>35</v>
      </c>
      <c r="D37" s="99">
        <v>1029</v>
      </c>
      <c r="E37" s="21"/>
      <c r="F37" s="21"/>
      <c r="G37" s="21"/>
      <c r="H37" s="21"/>
      <c r="I37" s="21"/>
      <c r="J37" s="21"/>
      <c r="K37" s="26"/>
      <c r="L37" s="26"/>
      <c r="M37" s="15"/>
      <c r="N37" s="15"/>
      <c r="O37" s="15"/>
      <c r="P37" s="15"/>
      <c r="Q37" s="15"/>
      <c r="R37" s="15"/>
      <c r="S37" s="18"/>
      <c r="T37" s="1"/>
      <c r="U37" s="1"/>
      <c r="V37" s="1"/>
      <c r="W37" s="1"/>
      <c r="X37" s="1"/>
      <c r="Y37" s="1"/>
    </row>
    <row r="38" spans="1:25" ht="25.5">
      <c r="A38" s="18"/>
      <c r="B38" s="109" t="s">
        <v>310</v>
      </c>
      <c r="C38" s="96" t="s">
        <v>10</v>
      </c>
      <c r="D38" s="99">
        <v>1030</v>
      </c>
      <c r="E38" s="21"/>
      <c r="F38" s="21"/>
      <c r="G38" s="21"/>
      <c r="H38" s="21"/>
      <c r="I38" s="21"/>
      <c r="J38" s="21"/>
      <c r="K38" s="26"/>
      <c r="L38" s="26"/>
      <c r="M38" s="15"/>
      <c r="N38" s="15"/>
      <c r="O38" s="15"/>
      <c r="P38" s="15"/>
      <c r="Q38" s="15"/>
      <c r="R38" s="15"/>
      <c r="S38" s="18"/>
      <c r="T38" s="1"/>
      <c r="U38" s="1"/>
      <c r="V38" s="1"/>
      <c r="W38" s="1"/>
      <c r="X38" s="1"/>
      <c r="Y38" s="1"/>
    </row>
    <row r="39" spans="1:25" ht="76.5">
      <c r="A39" s="18"/>
      <c r="B39" s="109" t="s">
        <v>311</v>
      </c>
      <c r="C39" s="96" t="s">
        <v>106</v>
      </c>
      <c r="D39" s="99">
        <v>1031</v>
      </c>
      <c r="E39" s="21"/>
      <c r="F39" s="21"/>
      <c r="G39" s="21"/>
      <c r="H39" s="21"/>
      <c r="I39" s="21"/>
      <c r="J39" s="21"/>
      <c r="K39" s="26"/>
      <c r="L39" s="26"/>
      <c r="M39" s="15"/>
      <c r="N39" s="15"/>
      <c r="O39" s="15"/>
      <c r="P39" s="15"/>
      <c r="Q39" s="15"/>
      <c r="R39" s="15"/>
      <c r="S39" s="18"/>
      <c r="T39" s="1"/>
      <c r="U39" s="1"/>
      <c r="V39" s="1"/>
      <c r="W39" s="1"/>
      <c r="X39" s="1"/>
      <c r="Y39" s="1"/>
    </row>
    <row r="40" spans="1:25" ht="51">
      <c r="A40" s="18"/>
      <c r="B40" s="109" t="s">
        <v>312</v>
      </c>
      <c r="C40" s="96" t="s">
        <v>107</v>
      </c>
      <c r="D40" s="99">
        <v>1032</v>
      </c>
      <c r="E40" s="21"/>
      <c r="F40" s="21"/>
      <c r="G40" s="21"/>
      <c r="H40" s="21"/>
      <c r="I40" s="21"/>
      <c r="J40" s="21"/>
      <c r="K40" s="26"/>
      <c r="L40" s="26"/>
      <c r="M40" s="15"/>
      <c r="N40" s="15"/>
      <c r="O40" s="15"/>
      <c r="P40" s="15"/>
      <c r="Q40" s="15"/>
      <c r="R40" s="15"/>
      <c r="S40" s="18"/>
      <c r="T40" s="1"/>
      <c r="U40" s="1"/>
      <c r="V40" s="1"/>
      <c r="W40" s="1"/>
      <c r="X40" s="1"/>
      <c r="Y40" s="1"/>
    </row>
    <row r="41" spans="1:25" ht="25.5">
      <c r="A41" s="18"/>
      <c r="B41" s="109" t="s">
        <v>313</v>
      </c>
      <c r="C41" s="96" t="s">
        <v>36</v>
      </c>
      <c r="D41" s="99">
        <v>1033</v>
      </c>
      <c r="E41" s="21"/>
      <c r="F41" s="21"/>
      <c r="G41" s="21"/>
      <c r="H41" s="21"/>
      <c r="I41" s="21"/>
      <c r="J41" s="21"/>
      <c r="K41" s="26"/>
      <c r="L41" s="26"/>
      <c r="M41" s="15"/>
      <c r="N41" s="15"/>
      <c r="O41" s="15"/>
      <c r="P41" s="15"/>
      <c r="Q41" s="15"/>
      <c r="R41" s="15"/>
      <c r="S41" s="18"/>
      <c r="T41" s="1"/>
      <c r="U41" s="1"/>
      <c r="V41" s="1"/>
      <c r="W41" s="1"/>
      <c r="X41" s="1"/>
      <c r="Y41" s="1"/>
    </row>
    <row r="42" spans="1:25" ht="63.75">
      <c r="A42" s="18"/>
      <c r="B42" s="109" t="s">
        <v>314</v>
      </c>
      <c r="C42" s="96" t="s">
        <v>37</v>
      </c>
      <c r="D42" s="99">
        <v>1034</v>
      </c>
      <c r="E42" s="21"/>
      <c r="F42" s="21"/>
      <c r="G42" s="21"/>
      <c r="H42" s="21"/>
      <c r="I42" s="21"/>
      <c r="J42" s="21"/>
      <c r="K42" s="26"/>
      <c r="L42" s="26"/>
      <c r="M42" s="15"/>
      <c r="N42" s="15"/>
      <c r="O42" s="15"/>
      <c r="P42" s="15"/>
      <c r="Q42" s="15"/>
      <c r="R42" s="15"/>
      <c r="S42" s="18"/>
      <c r="T42" s="1"/>
      <c r="U42" s="1"/>
      <c r="V42" s="1"/>
      <c r="W42" s="1"/>
      <c r="X42" s="1"/>
      <c r="Y42" s="1"/>
    </row>
    <row r="43" spans="1:25" ht="12.75">
      <c r="A43" s="18"/>
      <c r="B43" s="109" t="s">
        <v>315</v>
      </c>
      <c r="C43" s="96" t="s">
        <v>38</v>
      </c>
      <c r="D43" s="99">
        <v>1035</v>
      </c>
      <c r="E43" s="21"/>
      <c r="F43" s="21"/>
      <c r="G43" s="21"/>
      <c r="H43" s="21"/>
      <c r="I43" s="21"/>
      <c r="J43" s="21"/>
      <c r="K43" s="26"/>
      <c r="L43" s="26"/>
      <c r="M43" s="15"/>
      <c r="N43" s="15"/>
      <c r="O43" s="15"/>
      <c r="P43" s="15"/>
      <c r="Q43" s="15"/>
      <c r="R43" s="15"/>
      <c r="S43" s="18"/>
      <c r="T43" s="1"/>
      <c r="U43" s="1"/>
      <c r="V43" s="1"/>
      <c r="W43" s="1"/>
      <c r="X43" s="1"/>
      <c r="Y43" s="1"/>
    </row>
    <row r="44" spans="1:25" ht="51">
      <c r="A44" s="18"/>
      <c r="B44" s="109" t="s">
        <v>316</v>
      </c>
      <c r="C44" s="96" t="s">
        <v>39</v>
      </c>
      <c r="D44" s="99">
        <v>1036</v>
      </c>
      <c r="E44" s="21"/>
      <c r="F44" s="21"/>
      <c r="G44" s="21"/>
      <c r="H44" s="21"/>
      <c r="I44" s="21"/>
      <c r="J44" s="21"/>
      <c r="K44" s="26"/>
      <c r="L44" s="26"/>
      <c r="M44" s="15"/>
      <c r="N44" s="15"/>
      <c r="O44" s="15"/>
      <c r="P44" s="15"/>
      <c r="Q44" s="15"/>
      <c r="R44" s="15"/>
      <c r="S44" s="18"/>
      <c r="T44" s="1"/>
      <c r="U44" s="1"/>
      <c r="V44" s="1"/>
      <c r="W44" s="1"/>
      <c r="X44" s="1"/>
      <c r="Y44" s="1"/>
    </row>
    <row r="45" spans="1:25" ht="25.5">
      <c r="A45" s="18"/>
      <c r="B45" s="109" t="s">
        <v>317</v>
      </c>
      <c r="C45" s="96" t="s">
        <v>40</v>
      </c>
      <c r="D45" s="99">
        <v>1037</v>
      </c>
      <c r="E45" s="21"/>
      <c r="F45" s="21"/>
      <c r="G45" s="21"/>
      <c r="H45" s="21"/>
      <c r="I45" s="21"/>
      <c r="J45" s="21"/>
      <c r="K45" s="26"/>
      <c r="L45" s="26"/>
      <c r="M45" s="15"/>
      <c r="N45" s="15"/>
      <c r="O45" s="15"/>
      <c r="P45" s="15"/>
      <c r="Q45" s="15"/>
      <c r="R45" s="15"/>
      <c r="S45" s="18"/>
      <c r="T45" s="1"/>
      <c r="U45" s="1"/>
      <c r="V45" s="1"/>
      <c r="W45" s="1"/>
      <c r="X45" s="1"/>
      <c r="Y45" s="1"/>
    </row>
    <row r="46" spans="1:25" ht="89.25">
      <c r="A46" s="18"/>
      <c r="B46" s="109" t="s">
        <v>318</v>
      </c>
      <c r="C46" s="96" t="s">
        <v>108</v>
      </c>
      <c r="D46" s="99">
        <v>1038</v>
      </c>
      <c r="E46" s="21"/>
      <c r="F46" s="21"/>
      <c r="G46" s="21"/>
      <c r="H46" s="23"/>
      <c r="I46" s="13"/>
      <c r="J46" s="21"/>
      <c r="K46" s="26"/>
      <c r="L46" s="26"/>
      <c r="M46" s="15"/>
      <c r="N46" s="15"/>
      <c r="O46" s="15"/>
      <c r="P46" s="15"/>
      <c r="Q46" s="15"/>
      <c r="R46" s="15"/>
      <c r="S46" s="18"/>
      <c r="T46" s="1"/>
      <c r="U46" s="1"/>
      <c r="V46" s="1"/>
      <c r="W46" s="1"/>
      <c r="X46" s="1"/>
      <c r="Y46" s="1"/>
    </row>
    <row r="47" spans="1:25" ht="25.5">
      <c r="A47" s="27"/>
      <c r="B47" s="109" t="s">
        <v>319</v>
      </c>
      <c r="C47" s="96" t="s">
        <v>109</v>
      </c>
      <c r="D47" s="99">
        <v>1039</v>
      </c>
      <c r="E47" s="13"/>
      <c r="F47" s="13"/>
      <c r="G47" s="22"/>
      <c r="H47" s="23"/>
      <c r="I47" s="13"/>
      <c r="J47" s="21"/>
      <c r="K47" s="26"/>
      <c r="L47" s="26"/>
      <c r="M47" s="15"/>
      <c r="N47" s="15"/>
      <c r="O47" s="15"/>
      <c r="P47" s="15"/>
      <c r="Q47" s="15"/>
      <c r="R47" s="15"/>
      <c r="S47" s="18"/>
      <c r="T47" s="1"/>
      <c r="U47" s="1"/>
      <c r="V47" s="1"/>
      <c r="W47" s="1"/>
      <c r="X47" s="1"/>
      <c r="Y47" s="1"/>
    </row>
    <row r="48" spans="1:25" ht="38.25">
      <c r="A48" s="18"/>
      <c r="B48" s="109" t="s">
        <v>320</v>
      </c>
      <c r="C48" s="96" t="s">
        <v>110</v>
      </c>
      <c r="D48" s="99">
        <v>1040</v>
      </c>
      <c r="E48" s="21"/>
      <c r="F48" s="21"/>
      <c r="G48" s="21"/>
      <c r="H48" s="28"/>
      <c r="I48" s="13"/>
      <c r="J48" s="13"/>
      <c r="K48" s="35"/>
      <c r="L48" s="35"/>
      <c r="M48" s="15"/>
      <c r="N48" s="15"/>
      <c r="O48" s="15"/>
      <c r="P48" s="15"/>
      <c r="Q48" s="15"/>
      <c r="R48" s="15"/>
      <c r="S48" s="18"/>
      <c r="T48" s="1"/>
      <c r="U48" s="1"/>
      <c r="V48" s="1"/>
      <c r="W48" s="1"/>
      <c r="X48" s="1"/>
      <c r="Y48" s="1"/>
    </row>
    <row r="49" spans="1:25" ht="51">
      <c r="A49" s="18"/>
      <c r="B49" s="109" t="s">
        <v>321</v>
      </c>
      <c r="C49" s="96" t="s">
        <v>111</v>
      </c>
      <c r="D49" s="99">
        <v>1041</v>
      </c>
      <c r="E49" s="21"/>
      <c r="F49" s="21"/>
      <c r="G49" s="21"/>
      <c r="H49" s="13"/>
      <c r="I49" s="13"/>
      <c r="J49" s="13"/>
      <c r="K49" s="35"/>
      <c r="L49" s="35"/>
      <c r="M49" s="15"/>
      <c r="N49" s="15"/>
      <c r="O49" s="15"/>
      <c r="P49" s="15"/>
      <c r="Q49" s="15"/>
      <c r="R49" s="15"/>
      <c r="S49" s="18"/>
      <c r="T49" s="1"/>
      <c r="U49" s="1"/>
      <c r="V49" s="1"/>
      <c r="W49" s="1"/>
      <c r="X49" s="1"/>
      <c r="Y49" s="1"/>
    </row>
    <row r="50" spans="1:25" ht="127.5">
      <c r="A50" s="18"/>
      <c r="B50" s="109" t="s">
        <v>322</v>
      </c>
      <c r="C50" s="96" t="s">
        <v>112</v>
      </c>
      <c r="D50" s="99">
        <v>1042</v>
      </c>
      <c r="E50" s="13"/>
      <c r="F50" s="13"/>
      <c r="G50" s="13"/>
      <c r="H50" s="13"/>
      <c r="I50" s="13"/>
      <c r="J50" s="13"/>
      <c r="K50" s="35"/>
      <c r="L50" s="35"/>
      <c r="M50" s="15"/>
      <c r="N50" s="15"/>
      <c r="O50" s="15"/>
      <c r="P50" s="15"/>
      <c r="Q50" s="15"/>
      <c r="R50" s="15"/>
      <c r="S50" s="18"/>
      <c r="T50" s="1"/>
      <c r="U50" s="1"/>
      <c r="V50" s="1"/>
      <c r="W50" s="1"/>
      <c r="X50" s="1"/>
      <c r="Y50" s="1"/>
    </row>
    <row r="51" spans="1:25" ht="89.25">
      <c r="A51" s="18"/>
      <c r="B51" s="109" t="s">
        <v>323</v>
      </c>
      <c r="C51" s="96" t="s">
        <v>113</v>
      </c>
      <c r="D51" s="99">
        <v>1043</v>
      </c>
      <c r="E51" s="13"/>
      <c r="F51" s="13"/>
      <c r="G51" s="13"/>
      <c r="H51" s="13"/>
      <c r="I51" s="13"/>
      <c r="J51" s="13"/>
      <c r="K51" s="35"/>
      <c r="L51" s="35"/>
      <c r="M51" s="15"/>
      <c r="N51" s="15"/>
      <c r="O51" s="15"/>
      <c r="P51" s="15"/>
      <c r="Q51" s="15"/>
      <c r="R51" s="15"/>
      <c r="S51" s="18"/>
      <c r="T51" s="1"/>
      <c r="U51" s="1"/>
      <c r="V51" s="1"/>
      <c r="W51" s="1"/>
      <c r="X51" s="1"/>
      <c r="Y51" s="1"/>
    </row>
    <row r="52" spans="1:25" ht="38.25">
      <c r="A52" s="18"/>
      <c r="B52" s="109" t="s">
        <v>324</v>
      </c>
      <c r="C52" s="96" t="s">
        <v>114</v>
      </c>
      <c r="D52" s="99">
        <v>1044</v>
      </c>
      <c r="E52" s="13"/>
      <c r="F52" s="13"/>
      <c r="G52" s="13"/>
      <c r="H52" s="13"/>
      <c r="I52" s="13"/>
      <c r="J52" s="13"/>
      <c r="K52" s="35"/>
      <c r="L52" s="35"/>
      <c r="M52" s="15"/>
      <c r="N52" s="15"/>
      <c r="O52" s="15"/>
      <c r="P52" s="15"/>
      <c r="Q52" s="15">
        <f aca="true" t="shared" si="2" ref="Q52:Q57">SUM(P52*104.8%)</f>
        <v>0</v>
      </c>
      <c r="R52" s="15"/>
      <c r="S52" s="18"/>
      <c r="T52" s="1"/>
      <c r="U52" s="1"/>
      <c r="V52" s="1"/>
      <c r="W52" s="1"/>
      <c r="X52" s="1"/>
      <c r="Y52" s="1"/>
    </row>
    <row r="53" spans="1:25" ht="38.25">
      <c r="A53" s="18"/>
      <c r="B53" s="109" t="s">
        <v>325</v>
      </c>
      <c r="C53" s="96" t="s">
        <v>115</v>
      </c>
      <c r="D53" s="99">
        <v>1045</v>
      </c>
      <c r="E53" s="13"/>
      <c r="F53" s="13"/>
      <c r="G53" s="13"/>
      <c r="H53" s="13"/>
      <c r="I53" s="13"/>
      <c r="J53" s="13"/>
      <c r="K53" s="35"/>
      <c r="L53" s="35"/>
      <c r="M53" s="15"/>
      <c r="N53" s="15"/>
      <c r="O53" s="15"/>
      <c r="P53" s="15"/>
      <c r="Q53" s="15">
        <f t="shared" si="2"/>
        <v>0</v>
      </c>
      <c r="R53" s="15"/>
      <c r="S53" s="18"/>
      <c r="T53" s="1"/>
      <c r="U53" s="1"/>
      <c r="V53" s="1"/>
      <c r="W53" s="1"/>
      <c r="X53" s="1"/>
      <c r="Y53" s="1"/>
    </row>
    <row r="54" spans="1:25" ht="76.5">
      <c r="A54" s="18"/>
      <c r="B54" s="109" t="s">
        <v>326</v>
      </c>
      <c r="C54" s="96" t="s">
        <v>116</v>
      </c>
      <c r="D54" s="99">
        <v>1046</v>
      </c>
      <c r="E54" s="13"/>
      <c r="F54" s="13"/>
      <c r="G54" s="13"/>
      <c r="H54" s="13"/>
      <c r="I54" s="13"/>
      <c r="J54" s="13"/>
      <c r="K54" s="35"/>
      <c r="L54" s="35"/>
      <c r="M54" s="15"/>
      <c r="N54" s="15"/>
      <c r="O54" s="15"/>
      <c r="P54" s="15"/>
      <c r="Q54" s="15">
        <f t="shared" si="2"/>
        <v>0</v>
      </c>
      <c r="R54" s="15"/>
      <c r="S54" s="18"/>
      <c r="T54" s="1"/>
      <c r="U54" s="1"/>
      <c r="V54" s="1"/>
      <c r="W54" s="1"/>
      <c r="X54" s="1"/>
      <c r="Y54" s="1"/>
    </row>
    <row r="55" spans="1:25" ht="25.5">
      <c r="A55" s="18"/>
      <c r="B55" s="109" t="s">
        <v>327</v>
      </c>
      <c r="C55" s="96" t="s">
        <v>117</v>
      </c>
      <c r="D55" s="99">
        <v>1047</v>
      </c>
      <c r="E55" s="13"/>
      <c r="F55" s="13"/>
      <c r="G55" s="13"/>
      <c r="H55" s="13"/>
      <c r="I55" s="13"/>
      <c r="J55" s="13"/>
      <c r="K55" s="35"/>
      <c r="L55" s="35"/>
      <c r="M55" s="15"/>
      <c r="N55" s="15"/>
      <c r="O55" s="15"/>
      <c r="P55" s="15"/>
      <c r="Q55" s="15">
        <f t="shared" si="2"/>
        <v>0</v>
      </c>
      <c r="R55" s="15"/>
      <c r="S55" s="18"/>
      <c r="T55" s="1"/>
      <c r="U55" s="1"/>
      <c r="V55" s="1"/>
      <c r="W55" s="1"/>
      <c r="X55" s="1"/>
      <c r="Y55" s="1"/>
    </row>
    <row r="56" spans="1:25" ht="38.25">
      <c r="A56" s="18"/>
      <c r="B56" s="109" t="s">
        <v>328</v>
      </c>
      <c r="C56" s="96" t="s">
        <v>118</v>
      </c>
      <c r="D56" s="99">
        <v>1048</v>
      </c>
      <c r="E56" s="21"/>
      <c r="F56" s="21"/>
      <c r="G56" s="21"/>
      <c r="H56" s="13"/>
      <c r="I56" s="13"/>
      <c r="J56" s="22"/>
      <c r="K56" s="35"/>
      <c r="L56" s="35"/>
      <c r="M56" s="15"/>
      <c r="N56" s="15"/>
      <c r="O56" s="15"/>
      <c r="P56" s="15"/>
      <c r="Q56" s="15">
        <f t="shared" si="2"/>
        <v>0</v>
      </c>
      <c r="R56" s="15"/>
      <c r="S56" s="18"/>
      <c r="T56" s="1"/>
      <c r="U56" s="1"/>
      <c r="V56" s="1"/>
      <c r="W56" s="1"/>
      <c r="X56" s="1"/>
      <c r="Y56" s="1"/>
    </row>
    <row r="57" spans="1:25" ht="63.75">
      <c r="A57" s="18"/>
      <c r="B57" s="109" t="s">
        <v>329</v>
      </c>
      <c r="C57" s="96" t="s">
        <v>119</v>
      </c>
      <c r="D57" s="99">
        <v>1049</v>
      </c>
      <c r="E57" s="13"/>
      <c r="F57" s="13"/>
      <c r="G57" s="13"/>
      <c r="H57" s="13"/>
      <c r="I57" s="13"/>
      <c r="J57" s="13"/>
      <c r="K57" s="35"/>
      <c r="L57" s="35"/>
      <c r="M57" s="15"/>
      <c r="N57" s="15"/>
      <c r="O57" s="15"/>
      <c r="P57" s="15"/>
      <c r="Q57" s="15">
        <f t="shared" si="2"/>
        <v>0</v>
      </c>
      <c r="R57" s="15"/>
      <c r="S57" s="18"/>
      <c r="T57" s="1"/>
      <c r="U57" s="1"/>
      <c r="V57" s="1"/>
      <c r="W57" s="1"/>
      <c r="X57" s="1"/>
      <c r="Y57" s="1"/>
    </row>
    <row r="58" spans="1:25" ht="51">
      <c r="A58" s="18"/>
      <c r="B58" s="109" t="s">
        <v>330</v>
      </c>
      <c r="C58" s="96" t="s">
        <v>120</v>
      </c>
      <c r="D58" s="99">
        <v>1050</v>
      </c>
      <c r="E58" s="21"/>
      <c r="F58" s="21"/>
      <c r="G58" s="21"/>
      <c r="H58" s="13"/>
      <c r="I58" s="13"/>
      <c r="J58" s="13"/>
      <c r="K58" s="26"/>
      <c r="L58" s="26"/>
      <c r="M58" s="15"/>
      <c r="N58" s="15"/>
      <c r="O58" s="15"/>
      <c r="P58" s="15"/>
      <c r="Q58" s="15"/>
      <c r="R58" s="15"/>
      <c r="S58" s="18"/>
      <c r="T58" s="1"/>
      <c r="U58" s="1"/>
      <c r="V58" s="1"/>
      <c r="W58" s="1"/>
      <c r="X58" s="1"/>
      <c r="Y58" s="1"/>
    </row>
    <row r="59" spans="1:25" ht="51">
      <c r="A59" s="18"/>
      <c r="B59" s="109" t="s">
        <v>331</v>
      </c>
      <c r="C59" s="96" t="s">
        <v>121</v>
      </c>
      <c r="D59" s="99">
        <v>1051</v>
      </c>
      <c r="E59" s="13"/>
      <c r="F59" s="13"/>
      <c r="G59" s="13"/>
      <c r="H59" s="13"/>
      <c r="I59" s="13"/>
      <c r="J59" s="13"/>
      <c r="K59" s="35"/>
      <c r="L59" s="35"/>
      <c r="M59" s="15"/>
      <c r="N59" s="15"/>
      <c r="O59" s="15"/>
      <c r="P59" s="15"/>
      <c r="Q59" s="15"/>
      <c r="R59" s="15"/>
      <c r="S59" s="18"/>
      <c r="T59" s="1"/>
      <c r="U59" s="1"/>
      <c r="V59" s="1"/>
      <c r="W59" s="1"/>
      <c r="X59" s="1"/>
      <c r="Y59" s="1"/>
    </row>
    <row r="60" spans="1:25" ht="38.25">
      <c r="A60" s="18"/>
      <c r="B60" s="109" t="s">
        <v>332</v>
      </c>
      <c r="C60" s="96" t="s">
        <v>122</v>
      </c>
      <c r="D60" s="99">
        <v>1052</v>
      </c>
      <c r="E60" s="13"/>
      <c r="F60" s="13"/>
      <c r="G60" s="13"/>
      <c r="H60" s="13"/>
      <c r="I60" s="13"/>
      <c r="J60" s="22"/>
      <c r="K60" s="35"/>
      <c r="L60" s="35"/>
      <c r="M60" s="15"/>
      <c r="N60" s="15"/>
      <c r="O60" s="15"/>
      <c r="P60" s="15"/>
      <c r="Q60" s="15"/>
      <c r="R60" s="15"/>
      <c r="S60" s="18"/>
      <c r="T60" s="1"/>
      <c r="U60" s="1"/>
      <c r="V60" s="1"/>
      <c r="W60" s="1"/>
      <c r="X60" s="1"/>
      <c r="Y60" s="1"/>
    </row>
    <row r="61" spans="1:25" ht="204">
      <c r="A61" s="18"/>
      <c r="B61" s="109" t="s">
        <v>333</v>
      </c>
      <c r="C61" s="96" t="s">
        <v>123</v>
      </c>
      <c r="D61" s="99">
        <v>1053</v>
      </c>
      <c r="E61" s="13"/>
      <c r="F61" s="13"/>
      <c r="G61" s="13"/>
      <c r="H61" s="29"/>
      <c r="I61" s="30"/>
      <c r="J61" s="30"/>
      <c r="K61" s="57"/>
      <c r="L61" s="57"/>
      <c r="M61" s="15"/>
      <c r="N61" s="15"/>
      <c r="O61" s="15"/>
      <c r="P61" s="15"/>
      <c r="Q61" s="15"/>
      <c r="R61" s="15"/>
      <c r="S61" s="18"/>
      <c r="T61" s="1"/>
      <c r="U61" s="1"/>
      <c r="V61" s="1"/>
      <c r="W61" s="1"/>
      <c r="X61" s="1"/>
      <c r="Y61" s="1"/>
    </row>
    <row r="62" spans="1:25" ht="25.5">
      <c r="A62" s="18"/>
      <c r="B62" s="109" t="s">
        <v>334</v>
      </c>
      <c r="C62" s="96" t="s">
        <v>124</v>
      </c>
      <c r="D62" s="99">
        <v>1054</v>
      </c>
      <c r="E62" s="13"/>
      <c r="F62" s="13"/>
      <c r="G62" s="13"/>
      <c r="H62" s="13"/>
      <c r="I62" s="13"/>
      <c r="J62" s="13"/>
      <c r="K62" s="35"/>
      <c r="L62" s="35"/>
      <c r="M62" s="15"/>
      <c r="N62" s="15"/>
      <c r="O62" s="15"/>
      <c r="P62" s="15"/>
      <c r="Q62" s="15"/>
      <c r="R62" s="15"/>
      <c r="S62" s="18"/>
      <c r="T62" s="1"/>
      <c r="U62" s="1"/>
      <c r="V62" s="1"/>
      <c r="W62" s="1"/>
      <c r="X62" s="1"/>
      <c r="Y62" s="1"/>
    </row>
    <row r="63" spans="1:25" ht="51">
      <c r="A63" s="27"/>
      <c r="B63" s="109" t="s">
        <v>335</v>
      </c>
      <c r="C63" s="96" t="s">
        <v>125</v>
      </c>
      <c r="D63" s="99">
        <v>1055</v>
      </c>
      <c r="E63" s="16"/>
      <c r="F63" s="16"/>
      <c r="G63" s="16"/>
      <c r="H63" s="16"/>
      <c r="I63" s="16"/>
      <c r="J63" s="16"/>
      <c r="K63" s="55"/>
      <c r="L63" s="55"/>
      <c r="M63" s="14"/>
      <c r="N63" s="14"/>
      <c r="O63" s="14"/>
      <c r="P63" s="14"/>
      <c r="Q63" s="15"/>
      <c r="R63" s="14"/>
      <c r="S63" s="18"/>
      <c r="T63" s="1"/>
      <c r="U63" s="1"/>
      <c r="V63" s="1"/>
      <c r="W63" s="1"/>
      <c r="X63" s="1"/>
      <c r="Y63" s="1"/>
    </row>
    <row r="64" spans="1:25" ht="38.25">
      <c r="A64" s="27"/>
      <c r="B64" s="109" t="s">
        <v>336</v>
      </c>
      <c r="C64" s="96" t="s">
        <v>126</v>
      </c>
      <c r="D64" s="99">
        <v>1056</v>
      </c>
      <c r="E64" s="21"/>
      <c r="F64" s="21"/>
      <c r="G64" s="21"/>
      <c r="H64" s="21"/>
      <c r="I64" s="21"/>
      <c r="J64" s="21"/>
      <c r="K64" s="26"/>
      <c r="L64" s="26"/>
      <c r="M64" s="15"/>
      <c r="N64" s="15"/>
      <c r="O64" s="15"/>
      <c r="P64" s="15"/>
      <c r="Q64" s="15"/>
      <c r="R64" s="15"/>
      <c r="S64" s="18"/>
      <c r="T64" s="1"/>
      <c r="U64" s="1"/>
      <c r="V64" s="1"/>
      <c r="W64" s="1"/>
      <c r="X64" s="1"/>
      <c r="Y64" s="1"/>
    </row>
    <row r="65" spans="1:25" ht="38.25">
      <c r="A65" s="27"/>
      <c r="B65" s="109" t="s">
        <v>337</v>
      </c>
      <c r="C65" s="96" t="s">
        <v>127</v>
      </c>
      <c r="D65" s="99">
        <v>1057</v>
      </c>
      <c r="E65" s="21"/>
      <c r="F65" s="21"/>
      <c r="G65" s="21"/>
      <c r="H65" s="21"/>
      <c r="I65" s="21"/>
      <c r="J65" s="21"/>
      <c r="K65" s="26"/>
      <c r="L65" s="26"/>
      <c r="M65" s="15"/>
      <c r="N65" s="15"/>
      <c r="O65" s="15"/>
      <c r="P65" s="15"/>
      <c r="Q65" s="15"/>
      <c r="R65" s="15"/>
      <c r="S65" s="18"/>
      <c r="T65" s="1"/>
      <c r="U65" s="1"/>
      <c r="V65" s="1"/>
      <c r="W65" s="1"/>
      <c r="X65" s="1"/>
      <c r="Y65" s="1"/>
    </row>
    <row r="66" spans="1:25" ht="63.75">
      <c r="A66" s="18"/>
      <c r="B66" s="109" t="s">
        <v>338</v>
      </c>
      <c r="C66" s="96" t="s">
        <v>128</v>
      </c>
      <c r="D66" s="99">
        <v>1058</v>
      </c>
      <c r="E66" s="17"/>
      <c r="F66" s="17"/>
      <c r="G66" s="17"/>
      <c r="H66" s="17"/>
      <c r="I66" s="17"/>
      <c r="J66" s="17"/>
      <c r="K66" s="56"/>
      <c r="L66" s="56"/>
      <c r="M66" s="14"/>
      <c r="N66" s="14"/>
      <c r="O66" s="14"/>
      <c r="P66" s="14"/>
      <c r="Q66" s="15"/>
      <c r="R66" s="14"/>
      <c r="S66" s="18"/>
      <c r="T66" s="1"/>
      <c r="U66" s="1"/>
      <c r="V66" s="1"/>
      <c r="W66" s="1"/>
      <c r="X66" s="1"/>
      <c r="Y66" s="1"/>
    </row>
    <row r="67" spans="1:25" ht="51">
      <c r="A67" s="18"/>
      <c r="B67" s="109" t="s">
        <v>339</v>
      </c>
      <c r="C67" s="96" t="s">
        <v>129</v>
      </c>
      <c r="D67" s="99">
        <v>1059</v>
      </c>
      <c r="E67" s="21"/>
      <c r="F67" s="21"/>
      <c r="G67" s="21"/>
      <c r="H67" s="21"/>
      <c r="I67" s="21"/>
      <c r="J67" s="21"/>
      <c r="K67" s="26"/>
      <c r="L67" s="26"/>
      <c r="M67" s="15"/>
      <c r="N67" s="15"/>
      <c r="O67" s="15"/>
      <c r="P67" s="15"/>
      <c r="Q67" s="15"/>
      <c r="R67" s="15"/>
      <c r="S67" s="18"/>
      <c r="T67" s="1"/>
      <c r="U67" s="1"/>
      <c r="V67" s="1"/>
      <c r="W67" s="1"/>
      <c r="X67" s="1"/>
      <c r="Y67" s="1"/>
    </row>
    <row r="68" spans="1:25" ht="25.5">
      <c r="A68" s="18"/>
      <c r="B68" s="109" t="s">
        <v>340</v>
      </c>
      <c r="C68" s="96" t="s">
        <v>130</v>
      </c>
      <c r="D68" s="99">
        <v>1060</v>
      </c>
      <c r="E68" s="21"/>
      <c r="F68" s="21"/>
      <c r="G68" s="21"/>
      <c r="H68" s="21"/>
      <c r="I68" s="31"/>
      <c r="J68" s="21"/>
      <c r="K68" s="26"/>
      <c r="L68" s="26"/>
      <c r="M68" s="15"/>
      <c r="N68" s="15"/>
      <c r="O68" s="15"/>
      <c r="P68" s="15"/>
      <c r="Q68" s="15"/>
      <c r="R68" s="15"/>
      <c r="S68" s="18"/>
      <c r="T68" s="1"/>
      <c r="U68" s="1"/>
      <c r="V68" s="1"/>
      <c r="W68" s="1"/>
      <c r="X68" s="1"/>
      <c r="Y68" s="1"/>
    </row>
    <row r="69" spans="1:25" ht="51">
      <c r="A69" s="18"/>
      <c r="B69" s="109" t="s">
        <v>341</v>
      </c>
      <c r="C69" s="96" t="s">
        <v>131</v>
      </c>
      <c r="D69" s="99">
        <v>1061</v>
      </c>
      <c r="E69" s="21"/>
      <c r="F69" s="21"/>
      <c r="G69" s="21"/>
      <c r="H69" s="21"/>
      <c r="I69" s="31"/>
      <c r="J69" s="21"/>
      <c r="K69" s="26"/>
      <c r="L69" s="26"/>
      <c r="M69" s="15"/>
      <c r="N69" s="15"/>
      <c r="O69" s="15"/>
      <c r="P69" s="15"/>
      <c r="Q69" s="15"/>
      <c r="R69" s="15"/>
      <c r="S69" s="18"/>
      <c r="T69" s="1"/>
      <c r="U69" s="1"/>
      <c r="V69" s="1"/>
      <c r="W69" s="1"/>
      <c r="X69" s="1"/>
      <c r="Y69" s="1"/>
    </row>
    <row r="70" spans="1:25" ht="63.75">
      <c r="A70" s="18"/>
      <c r="B70" s="109" t="s">
        <v>342</v>
      </c>
      <c r="C70" s="96" t="s">
        <v>132</v>
      </c>
      <c r="D70" s="99">
        <v>1062</v>
      </c>
      <c r="E70" s="13"/>
      <c r="F70" s="13"/>
      <c r="G70" s="13"/>
      <c r="H70" s="21"/>
      <c r="I70" s="21"/>
      <c r="J70" s="21"/>
      <c r="K70" s="26"/>
      <c r="L70" s="26"/>
      <c r="M70" s="15"/>
      <c r="N70" s="15"/>
      <c r="O70" s="15"/>
      <c r="P70" s="15"/>
      <c r="Q70" s="15"/>
      <c r="R70" s="15"/>
      <c r="S70" s="18"/>
      <c r="T70" s="1"/>
      <c r="U70" s="1"/>
      <c r="V70" s="1"/>
      <c r="W70" s="1"/>
      <c r="X70" s="1"/>
      <c r="Y70" s="1"/>
    </row>
    <row r="71" spans="1:25" ht="51">
      <c r="A71" s="18"/>
      <c r="B71" s="109" t="s">
        <v>343</v>
      </c>
      <c r="C71" s="96" t="s">
        <v>133</v>
      </c>
      <c r="D71" s="99">
        <v>1063</v>
      </c>
      <c r="E71" s="13"/>
      <c r="F71" s="13"/>
      <c r="G71" s="13"/>
      <c r="H71" s="13"/>
      <c r="I71" s="13"/>
      <c r="J71" s="13"/>
      <c r="K71" s="35"/>
      <c r="L71" s="35"/>
      <c r="M71" s="15"/>
      <c r="N71" s="15"/>
      <c r="O71" s="15"/>
      <c r="P71" s="15"/>
      <c r="Q71" s="15"/>
      <c r="R71" s="15"/>
      <c r="S71" s="18"/>
      <c r="T71" s="1"/>
      <c r="U71" s="1"/>
      <c r="V71" s="1"/>
      <c r="W71" s="1"/>
      <c r="X71" s="1"/>
      <c r="Y71" s="1"/>
    </row>
    <row r="72" spans="1:25" ht="63.75">
      <c r="A72" s="18"/>
      <c r="B72" s="109" t="s">
        <v>344</v>
      </c>
      <c r="C72" s="96" t="s">
        <v>134</v>
      </c>
      <c r="D72" s="99">
        <v>1064</v>
      </c>
      <c r="E72" s="13"/>
      <c r="F72" s="13"/>
      <c r="G72" s="13"/>
      <c r="H72" s="13"/>
      <c r="I72" s="13"/>
      <c r="J72" s="13"/>
      <c r="K72" s="35"/>
      <c r="L72" s="35"/>
      <c r="M72" s="15"/>
      <c r="N72" s="15"/>
      <c r="O72" s="15"/>
      <c r="P72" s="15"/>
      <c r="Q72" s="15"/>
      <c r="R72" s="15"/>
      <c r="S72" s="18"/>
      <c r="T72" s="1"/>
      <c r="U72" s="1"/>
      <c r="V72" s="1"/>
      <c r="W72" s="1"/>
      <c r="X72" s="1"/>
      <c r="Y72" s="1"/>
    </row>
    <row r="73" spans="1:25" ht="25.5">
      <c r="A73" s="18"/>
      <c r="B73" s="109" t="s">
        <v>345</v>
      </c>
      <c r="C73" s="96" t="s">
        <v>135</v>
      </c>
      <c r="D73" s="99">
        <v>1065</v>
      </c>
      <c r="E73" s="13"/>
      <c r="F73" s="13"/>
      <c r="G73" s="13"/>
      <c r="H73" s="13"/>
      <c r="I73" s="13"/>
      <c r="J73" s="13"/>
      <c r="K73" s="35"/>
      <c r="L73" s="35"/>
      <c r="M73" s="15"/>
      <c r="N73" s="15"/>
      <c r="O73" s="15"/>
      <c r="P73" s="15"/>
      <c r="Q73" s="15">
        <f>SUM(P73*104.8%)</f>
        <v>0</v>
      </c>
      <c r="R73" s="15"/>
      <c r="S73" s="18"/>
      <c r="T73" s="1"/>
      <c r="U73" s="1"/>
      <c r="V73" s="1"/>
      <c r="W73" s="1"/>
      <c r="X73" s="1"/>
      <c r="Y73" s="1"/>
    </row>
    <row r="74" spans="1:25" ht="38.25">
      <c r="A74" s="18"/>
      <c r="B74" s="109" t="s">
        <v>346</v>
      </c>
      <c r="C74" s="96" t="s">
        <v>136</v>
      </c>
      <c r="D74" s="99">
        <v>1066</v>
      </c>
      <c r="E74" s="13"/>
      <c r="F74" s="13"/>
      <c r="G74" s="13"/>
      <c r="H74" s="13"/>
      <c r="I74" s="13"/>
      <c r="J74" s="13"/>
      <c r="K74" s="35"/>
      <c r="L74" s="35"/>
      <c r="M74" s="15"/>
      <c r="N74" s="15"/>
      <c r="O74" s="15"/>
      <c r="P74" s="15"/>
      <c r="Q74" s="15">
        <f>SUM(P74*104.8%)</f>
        <v>0</v>
      </c>
      <c r="R74" s="15"/>
      <c r="S74" s="18"/>
      <c r="T74" s="1"/>
      <c r="U74" s="1"/>
      <c r="V74" s="1"/>
      <c r="W74" s="1"/>
      <c r="X74" s="1"/>
      <c r="Y74" s="1"/>
    </row>
    <row r="75" spans="1:25" ht="63.75">
      <c r="A75" s="18"/>
      <c r="B75" s="116" t="s">
        <v>347</v>
      </c>
      <c r="C75" s="97" t="s">
        <v>137</v>
      </c>
      <c r="D75" s="117">
        <v>1100</v>
      </c>
      <c r="E75" s="13" t="s">
        <v>733</v>
      </c>
      <c r="F75" s="13" t="s">
        <v>733</v>
      </c>
      <c r="G75" s="13" t="s">
        <v>733</v>
      </c>
      <c r="H75" s="13" t="s">
        <v>733</v>
      </c>
      <c r="I75" s="13" t="s">
        <v>733</v>
      </c>
      <c r="J75" s="13" t="s">
        <v>733</v>
      </c>
      <c r="K75" s="13" t="s">
        <v>733</v>
      </c>
      <c r="L75" s="13" t="s">
        <v>733</v>
      </c>
      <c r="M75" s="14">
        <f>SUM(M76:M94)</f>
        <v>9868.7</v>
      </c>
      <c r="N75" s="14">
        <f>SUM(N76:N118)</f>
        <v>9638.4</v>
      </c>
      <c r="O75" s="14">
        <f>SUM(O76:O118)</f>
        <v>15213.2</v>
      </c>
      <c r="P75" s="14">
        <f>SUM(P76:P118)</f>
        <v>15777.4</v>
      </c>
      <c r="Q75" s="14">
        <f>SUM(Q76:Q118)</f>
        <v>16006.5</v>
      </c>
      <c r="R75" s="14">
        <f>SUM(R76:R118)</f>
        <v>16607.9</v>
      </c>
      <c r="S75" s="18"/>
      <c r="T75" s="1"/>
      <c r="U75" s="1"/>
      <c r="V75" s="1"/>
      <c r="W75" s="1"/>
      <c r="X75" s="1"/>
      <c r="Y75" s="1"/>
    </row>
    <row r="76" spans="1:25" ht="120">
      <c r="A76" s="18"/>
      <c r="B76" s="109" t="s">
        <v>348</v>
      </c>
      <c r="C76" s="96" t="s">
        <v>138</v>
      </c>
      <c r="D76" s="99">
        <v>1101</v>
      </c>
      <c r="E76" s="21" t="s">
        <v>915</v>
      </c>
      <c r="F76" s="21"/>
      <c r="G76" s="21" t="s">
        <v>916</v>
      </c>
      <c r="H76" s="13" t="s">
        <v>917</v>
      </c>
      <c r="I76" s="13" t="s">
        <v>918</v>
      </c>
      <c r="J76" s="22">
        <v>39297</v>
      </c>
      <c r="K76" s="13" t="s">
        <v>1057</v>
      </c>
      <c r="L76" s="13" t="s">
        <v>1058</v>
      </c>
      <c r="M76" s="15">
        <v>9868.7</v>
      </c>
      <c r="N76" s="15">
        <v>9638.4</v>
      </c>
      <c r="O76" s="15">
        <v>15213.2</v>
      </c>
      <c r="P76" s="15">
        <v>15777.4</v>
      </c>
      <c r="Q76" s="15">
        <v>16006.5</v>
      </c>
      <c r="R76" s="15">
        <v>16607.9</v>
      </c>
      <c r="S76" s="18"/>
      <c r="T76" s="1"/>
      <c r="U76" s="1"/>
      <c r="V76" s="1"/>
      <c r="W76" s="1"/>
      <c r="X76" s="1"/>
      <c r="Y76" s="1"/>
    </row>
    <row r="77" spans="1:25" ht="12.75">
      <c r="A77" s="18"/>
      <c r="B77" s="109" t="s">
        <v>349</v>
      </c>
      <c r="C77" s="96" t="s">
        <v>139</v>
      </c>
      <c r="D77" s="99">
        <v>1102</v>
      </c>
      <c r="E77" s="21"/>
      <c r="F77" s="21"/>
      <c r="G77" s="21"/>
      <c r="H77" s="13"/>
      <c r="I77" s="13"/>
      <c r="J77" s="13"/>
      <c r="K77" s="35"/>
      <c r="L77" s="35"/>
      <c r="M77" s="15"/>
      <c r="N77" s="15"/>
      <c r="O77" s="15"/>
      <c r="P77" s="15"/>
      <c r="Q77" s="15"/>
      <c r="R77" s="15"/>
      <c r="S77" s="18"/>
      <c r="T77" s="1"/>
      <c r="U77" s="1"/>
      <c r="V77" s="1"/>
      <c r="W77" s="1"/>
      <c r="X77" s="1"/>
      <c r="Y77" s="1"/>
    </row>
    <row r="78" spans="1:25" ht="25.5">
      <c r="A78" s="18"/>
      <c r="B78" s="109" t="s">
        <v>350</v>
      </c>
      <c r="C78" s="96" t="s">
        <v>140</v>
      </c>
      <c r="D78" s="99">
        <v>1103</v>
      </c>
      <c r="E78" s="21"/>
      <c r="F78" s="21"/>
      <c r="G78" s="21"/>
      <c r="H78" s="13"/>
      <c r="I78" s="13"/>
      <c r="J78" s="13"/>
      <c r="K78" s="35"/>
      <c r="L78" s="35"/>
      <c r="M78" s="15"/>
      <c r="N78" s="15"/>
      <c r="O78" s="15"/>
      <c r="P78" s="15"/>
      <c r="Q78" s="15"/>
      <c r="R78" s="15"/>
      <c r="S78" s="18"/>
      <c r="T78" s="1"/>
      <c r="U78" s="1"/>
      <c r="V78" s="1"/>
      <c r="W78" s="1"/>
      <c r="X78" s="1"/>
      <c r="Y78" s="1"/>
    </row>
    <row r="79" spans="1:25" ht="12.75">
      <c r="A79" s="18"/>
      <c r="B79" s="109" t="s">
        <v>351</v>
      </c>
      <c r="C79" s="96" t="s">
        <v>14</v>
      </c>
      <c r="D79" s="99">
        <v>1104</v>
      </c>
      <c r="E79" s="21"/>
      <c r="F79" s="21"/>
      <c r="G79" s="21"/>
      <c r="H79" s="13"/>
      <c r="I79" s="13"/>
      <c r="J79" s="13"/>
      <c r="K79" s="35"/>
      <c r="L79" s="35"/>
      <c r="M79" s="15"/>
      <c r="N79" s="15"/>
      <c r="O79" s="15"/>
      <c r="P79" s="15"/>
      <c r="Q79" s="15"/>
      <c r="R79" s="15"/>
      <c r="S79" s="18"/>
      <c r="T79" s="1"/>
      <c r="U79" s="1"/>
      <c r="V79" s="1"/>
      <c r="W79" s="1"/>
      <c r="X79" s="1"/>
      <c r="Y79" s="1"/>
    </row>
    <row r="80" spans="1:25" ht="76.5">
      <c r="A80" s="18"/>
      <c r="B80" s="109" t="s">
        <v>352</v>
      </c>
      <c r="C80" s="96" t="s">
        <v>8</v>
      </c>
      <c r="D80" s="99">
        <v>1105</v>
      </c>
      <c r="E80" s="21"/>
      <c r="F80" s="21"/>
      <c r="G80" s="21"/>
      <c r="H80" s="13"/>
      <c r="I80" s="13"/>
      <c r="J80" s="13"/>
      <c r="K80" s="35"/>
      <c r="L80" s="35"/>
      <c r="M80" s="15"/>
      <c r="N80" s="15"/>
      <c r="O80" s="15"/>
      <c r="P80" s="15"/>
      <c r="Q80" s="15"/>
      <c r="R80" s="15"/>
      <c r="S80" s="18"/>
      <c r="T80" s="1"/>
      <c r="U80" s="1"/>
      <c r="V80" s="1"/>
      <c r="W80" s="1"/>
      <c r="X80" s="1"/>
      <c r="Y80" s="1"/>
    </row>
    <row r="81" spans="1:25" ht="51">
      <c r="A81" s="18"/>
      <c r="B81" s="109" t="s">
        <v>353</v>
      </c>
      <c r="C81" s="96" t="s">
        <v>15</v>
      </c>
      <c r="D81" s="99">
        <v>1106</v>
      </c>
      <c r="E81" s="21"/>
      <c r="F81" s="21"/>
      <c r="G81" s="21"/>
      <c r="H81" s="13"/>
      <c r="I81" s="13"/>
      <c r="J81" s="13"/>
      <c r="K81" s="35"/>
      <c r="L81" s="35"/>
      <c r="M81" s="15"/>
      <c r="N81" s="15"/>
      <c r="O81" s="15"/>
      <c r="P81" s="15"/>
      <c r="Q81" s="15"/>
      <c r="R81" s="15"/>
      <c r="S81" s="18"/>
      <c r="T81" s="1"/>
      <c r="U81" s="1"/>
      <c r="V81" s="1"/>
      <c r="W81" s="1"/>
      <c r="X81" s="1"/>
      <c r="Y81" s="1"/>
    </row>
    <row r="82" spans="1:25" ht="51">
      <c r="A82" s="18"/>
      <c r="B82" s="109" t="s">
        <v>354</v>
      </c>
      <c r="C82" s="96" t="s">
        <v>43</v>
      </c>
      <c r="D82" s="99">
        <v>1107</v>
      </c>
      <c r="E82" s="21"/>
      <c r="F82" s="21"/>
      <c r="G82" s="21"/>
      <c r="H82" s="13"/>
      <c r="I82" s="13"/>
      <c r="J82" s="13"/>
      <c r="K82" s="35"/>
      <c r="L82" s="35"/>
      <c r="M82" s="15"/>
      <c r="N82" s="15"/>
      <c r="O82" s="15"/>
      <c r="P82" s="15"/>
      <c r="Q82" s="15"/>
      <c r="R82" s="15"/>
      <c r="S82" s="18"/>
      <c r="T82" s="1"/>
      <c r="U82" s="1"/>
      <c r="V82" s="1"/>
      <c r="W82" s="1"/>
      <c r="X82" s="1"/>
      <c r="Y82" s="1"/>
    </row>
    <row r="83" spans="1:25" ht="25.5">
      <c r="A83" s="18"/>
      <c r="B83" s="109" t="s">
        <v>355</v>
      </c>
      <c r="C83" s="96" t="s">
        <v>90</v>
      </c>
      <c r="D83" s="99">
        <v>1108</v>
      </c>
      <c r="E83" s="21"/>
      <c r="F83" s="21"/>
      <c r="G83" s="21"/>
      <c r="H83" s="13"/>
      <c r="I83" s="13"/>
      <c r="J83" s="13"/>
      <c r="K83" s="35"/>
      <c r="L83" s="35"/>
      <c r="M83" s="15"/>
      <c r="N83" s="15"/>
      <c r="O83" s="15"/>
      <c r="P83" s="15"/>
      <c r="Q83" s="15"/>
      <c r="R83" s="15"/>
      <c r="S83" s="18"/>
      <c r="T83" s="1"/>
      <c r="U83" s="1"/>
      <c r="V83" s="1"/>
      <c r="W83" s="1"/>
      <c r="X83" s="1"/>
      <c r="Y83" s="1"/>
    </row>
    <row r="84" spans="1:25" ht="38.25">
      <c r="A84" s="18"/>
      <c r="B84" s="109" t="s">
        <v>356</v>
      </c>
      <c r="C84" s="96" t="s">
        <v>91</v>
      </c>
      <c r="D84" s="99">
        <v>1109</v>
      </c>
      <c r="E84" s="21"/>
      <c r="F84" s="21"/>
      <c r="G84" s="21"/>
      <c r="H84" s="13"/>
      <c r="I84" s="13"/>
      <c r="J84" s="13"/>
      <c r="K84" s="35"/>
      <c r="L84" s="35"/>
      <c r="M84" s="15"/>
      <c r="N84" s="15"/>
      <c r="O84" s="15"/>
      <c r="P84" s="15"/>
      <c r="Q84" s="15"/>
      <c r="R84" s="15"/>
      <c r="S84" s="18"/>
      <c r="T84" s="1"/>
      <c r="U84" s="1"/>
      <c r="V84" s="1"/>
      <c r="W84" s="1"/>
      <c r="X84" s="1"/>
      <c r="Y84" s="1"/>
    </row>
    <row r="85" spans="1:25" ht="76.5">
      <c r="A85" s="18"/>
      <c r="B85" s="109" t="s">
        <v>357</v>
      </c>
      <c r="C85" s="96" t="s">
        <v>92</v>
      </c>
      <c r="D85" s="99">
        <v>1110</v>
      </c>
      <c r="E85" s="21"/>
      <c r="F85" s="21"/>
      <c r="G85" s="21"/>
      <c r="H85" s="13"/>
      <c r="I85" s="13"/>
      <c r="J85" s="13"/>
      <c r="K85" s="35"/>
      <c r="L85" s="35"/>
      <c r="M85" s="15"/>
      <c r="N85" s="15"/>
      <c r="O85" s="15"/>
      <c r="P85" s="15"/>
      <c r="Q85" s="15"/>
      <c r="R85" s="15"/>
      <c r="S85" s="18"/>
      <c r="T85" s="1"/>
      <c r="U85" s="1"/>
      <c r="V85" s="1"/>
      <c r="W85" s="1"/>
      <c r="X85" s="1"/>
      <c r="Y85" s="1"/>
    </row>
    <row r="86" spans="1:25" ht="76.5">
      <c r="A86" s="18"/>
      <c r="B86" s="109" t="s">
        <v>358</v>
      </c>
      <c r="C86" s="96" t="s">
        <v>42</v>
      </c>
      <c r="D86" s="99">
        <v>1111</v>
      </c>
      <c r="E86" s="13"/>
      <c r="F86" s="13"/>
      <c r="G86" s="22"/>
      <c r="H86" s="32"/>
      <c r="I86" s="30"/>
      <c r="J86" s="30"/>
      <c r="K86" s="57"/>
      <c r="L86" s="57"/>
      <c r="M86" s="15"/>
      <c r="N86" s="15"/>
      <c r="O86" s="15"/>
      <c r="P86" s="15"/>
      <c r="Q86" s="15"/>
      <c r="R86" s="15"/>
      <c r="S86" s="18"/>
      <c r="T86" s="1"/>
      <c r="U86" s="1"/>
      <c r="V86" s="1"/>
      <c r="W86" s="1"/>
      <c r="X86" s="1"/>
      <c r="Y86" s="1"/>
    </row>
    <row r="87" spans="1:25" ht="76.5">
      <c r="A87" s="18"/>
      <c r="B87" s="109" t="s">
        <v>359</v>
      </c>
      <c r="C87" s="96" t="s">
        <v>93</v>
      </c>
      <c r="D87" s="99">
        <v>1112</v>
      </c>
      <c r="E87" s="21"/>
      <c r="F87" s="21"/>
      <c r="G87" s="21"/>
      <c r="H87" s="13"/>
      <c r="I87" s="13"/>
      <c r="J87" s="13"/>
      <c r="K87" s="35"/>
      <c r="L87" s="35"/>
      <c r="M87" s="15"/>
      <c r="N87" s="15"/>
      <c r="O87" s="15"/>
      <c r="P87" s="15"/>
      <c r="Q87" s="15"/>
      <c r="R87" s="15"/>
      <c r="S87" s="18"/>
      <c r="T87" s="1"/>
      <c r="U87" s="1"/>
      <c r="V87" s="1"/>
      <c r="W87" s="1"/>
      <c r="X87" s="1"/>
      <c r="Y87" s="1"/>
    </row>
    <row r="88" spans="1:25" ht="89.25">
      <c r="A88" s="18"/>
      <c r="B88" s="109" t="s">
        <v>360</v>
      </c>
      <c r="C88" s="96" t="s">
        <v>141</v>
      </c>
      <c r="D88" s="99">
        <v>1113</v>
      </c>
      <c r="E88" s="21"/>
      <c r="F88" s="21"/>
      <c r="G88" s="21"/>
      <c r="H88" s="13"/>
      <c r="I88" s="13"/>
      <c r="J88" s="13"/>
      <c r="K88" s="35"/>
      <c r="L88" s="35"/>
      <c r="M88" s="15"/>
      <c r="N88" s="15"/>
      <c r="O88" s="15"/>
      <c r="P88" s="15"/>
      <c r="Q88" s="15"/>
      <c r="R88" s="15"/>
      <c r="S88" s="18"/>
      <c r="T88" s="1"/>
      <c r="U88" s="1"/>
      <c r="V88" s="1"/>
      <c r="W88" s="1"/>
      <c r="X88" s="1"/>
      <c r="Y88" s="1"/>
    </row>
    <row r="89" spans="1:25" ht="25.5">
      <c r="A89" s="18"/>
      <c r="B89" s="109" t="s">
        <v>361</v>
      </c>
      <c r="C89" s="96" t="s">
        <v>16</v>
      </c>
      <c r="D89" s="99">
        <v>1114</v>
      </c>
      <c r="E89" s="21"/>
      <c r="F89" s="21"/>
      <c r="G89" s="21"/>
      <c r="H89" s="13"/>
      <c r="I89" s="13"/>
      <c r="J89" s="13"/>
      <c r="K89" s="35"/>
      <c r="L89" s="35"/>
      <c r="M89" s="15"/>
      <c r="N89" s="15"/>
      <c r="O89" s="15"/>
      <c r="P89" s="15"/>
      <c r="Q89" s="15"/>
      <c r="R89" s="15"/>
      <c r="S89" s="18"/>
      <c r="T89" s="1"/>
      <c r="U89" s="1"/>
      <c r="V89" s="1"/>
      <c r="W89" s="1"/>
      <c r="X89" s="1"/>
      <c r="Y89" s="1"/>
    </row>
    <row r="90" spans="1:25" ht="114.75">
      <c r="A90" s="18"/>
      <c r="B90" s="109" t="s">
        <v>362</v>
      </c>
      <c r="C90" s="96" t="s">
        <v>94</v>
      </c>
      <c r="D90" s="99">
        <v>1115</v>
      </c>
      <c r="E90" s="21"/>
      <c r="F90" s="21"/>
      <c r="G90" s="21"/>
      <c r="H90" s="13"/>
      <c r="I90" s="13"/>
      <c r="J90" s="13"/>
      <c r="K90" s="35"/>
      <c r="L90" s="35"/>
      <c r="M90" s="15"/>
      <c r="N90" s="15"/>
      <c r="O90" s="15"/>
      <c r="P90" s="15"/>
      <c r="Q90" s="15"/>
      <c r="R90" s="15"/>
      <c r="S90" s="18"/>
      <c r="T90" s="1"/>
      <c r="U90" s="1"/>
      <c r="V90" s="1"/>
      <c r="W90" s="1"/>
      <c r="X90" s="1"/>
      <c r="Y90" s="1"/>
    </row>
    <row r="91" spans="1:25" ht="89.25">
      <c r="A91" s="18"/>
      <c r="B91" s="109" t="s">
        <v>363</v>
      </c>
      <c r="C91" s="96" t="s">
        <v>13</v>
      </c>
      <c r="D91" s="99">
        <v>1116</v>
      </c>
      <c r="E91" s="21"/>
      <c r="F91" s="21"/>
      <c r="G91" s="21"/>
      <c r="H91" s="21"/>
      <c r="I91" s="13"/>
      <c r="J91" s="13"/>
      <c r="K91" s="35"/>
      <c r="L91" s="35"/>
      <c r="M91" s="15"/>
      <c r="N91" s="15"/>
      <c r="O91" s="15"/>
      <c r="P91" s="15"/>
      <c r="Q91" s="15"/>
      <c r="R91" s="15"/>
      <c r="S91" s="18"/>
      <c r="T91" s="1"/>
      <c r="U91" s="1"/>
      <c r="V91" s="1"/>
      <c r="W91" s="1"/>
      <c r="X91" s="1"/>
      <c r="Y91" s="1"/>
    </row>
    <row r="92" spans="1:25" ht="12.75">
      <c r="A92" s="18"/>
      <c r="B92" s="109" t="s">
        <v>364</v>
      </c>
      <c r="C92" s="96" t="s">
        <v>17</v>
      </c>
      <c r="D92" s="99">
        <v>1117</v>
      </c>
      <c r="E92" s="21"/>
      <c r="F92" s="21"/>
      <c r="G92" s="21"/>
      <c r="H92" s="13"/>
      <c r="I92" s="13"/>
      <c r="J92" s="13"/>
      <c r="K92" s="35"/>
      <c r="L92" s="35"/>
      <c r="M92" s="15"/>
      <c r="N92" s="15"/>
      <c r="O92" s="15"/>
      <c r="P92" s="15"/>
      <c r="Q92" s="15"/>
      <c r="R92" s="15"/>
      <c r="S92" s="18"/>
      <c r="T92" s="1"/>
      <c r="U92" s="1"/>
      <c r="V92" s="1"/>
      <c r="W92" s="1"/>
      <c r="X92" s="1"/>
      <c r="Y92" s="1"/>
    </row>
    <row r="93" spans="1:25" ht="12.75">
      <c r="A93" s="18"/>
      <c r="B93" s="109" t="s">
        <v>17</v>
      </c>
      <c r="C93" s="100" t="s">
        <v>17</v>
      </c>
      <c r="D93" s="99" t="s">
        <v>17</v>
      </c>
      <c r="E93" s="21"/>
      <c r="F93" s="21"/>
      <c r="G93" s="21"/>
      <c r="H93" s="13"/>
      <c r="I93" s="13"/>
      <c r="J93" s="13"/>
      <c r="K93" s="35"/>
      <c r="L93" s="35"/>
      <c r="M93" s="15"/>
      <c r="N93" s="15"/>
      <c r="O93" s="15"/>
      <c r="P93" s="15"/>
      <c r="Q93" s="15"/>
      <c r="R93" s="15"/>
      <c r="S93" s="18"/>
      <c r="T93" s="1"/>
      <c r="U93" s="1"/>
      <c r="V93" s="1"/>
      <c r="W93" s="1"/>
      <c r="X93" s="1"/>
      <c r="Y93" s="1"/>
    </row>
    <row r="94" spans="1:25" ht="12.75">
      <c r="A94" s="18"/>
      <c r="B94" s="109" t="s">
        <v>142</v>
      </c>
      <c r="C94" s="100" t="s">
        <v>17</v>
      </c>
      <c r="D94" s="99">
        <v>1199</v>
      </c>
      <c r="E94" s="21"/>
      <c r="F94" s="21"/>
      <c r="G94" s="21"/>
      <c r="H94" s="13"/>
      <c r="I94" s="13"/>
      <c r="J94" s="13"/>
      <c r="K94" s="35"/>
      <c r="L94" s="35"/>
      <c r="M94" s="15"/>
      <c r="N94" s="15"/>
      <c r="O94" s="15"/>
      <c r="P94" s="15"/>
      <c r="Q94" s="15"/>
      <c r="R94" s="15"/>
      <c r="S94" s="18"/>
      <c r="T94" s="1"/>
      <c r="U94" s="1"/>
      <c r="V94" s="1"/>
      <c r="W94" s="1"/>
      <c r="X94" s="1"/>
      <c r="Y94" s="1"/>
    </row>
    <row r="95" spans="1:25" ht="63.75">
      <c r="A95" s="18"/>
      <c r="B95" s="116" t="s">
        <v>365</v>
      </c>
      <c r="C95" s="97" t="s">
        <v>143</v>
      </c>
      <c r="D95" s="117">
        <v>1200</v>
      </c>
      <c r="E95" s="13" t="s">
        <v>733</v>
      </c>
      <c r="F95" s="13" t="s">
        <v>733</v>
      </c>
      <c r="G95" s="13" t="s">
        <v>733</v>
      </c>
      <c r="H95" s="13" t="s">
        <v>733</v>
      </c>
      <c r="I95" s="13" t="s">
        <v>733</v>
      </c>
      <c r="J95" s="13" t="s">
        <v>733</v>
      </c>
      <c r="K95" s="35" t="s">
        <v>733</v>
      </c>
      <c r="L95" s="35" t="s">
        <v>733</v>
      </c>
      <c r="M95" s="14"/>
      <c r="N95" s="14"/>
      <c r="O95" s="14"/>
      <c r="P95" s="14"/>
      <c r="Q95" s="14"/>
      <c r="R95" s="14"/>
      <c r="S95" s="33"/>
      <c r="T95" s="1"/>
      <c r="U95" s="1"/>
      <c r="V95" s="1"/>
      <c r="W95" s="1"/>
      <c r="X95" s="1"/>
      <c r="Y95" s="1"/>
    </row>
    <row r="96" spans="1:25" ht="38.25">
      <c r="A96" s="18"/>
      <c r="B96" s="109" t="s">
        <v>366</v>
      </c>
      <c r="C96" s="96" t="s">
        <v>144</v>
      </c>
      <c r="D96" s="99">
        <v>1201</v>
      </c>
      <c r="E96" s="13" t="s">
        <v>733</v>
      </c>
      <c r="F96" s="13" t="s">
        <v>733</v>
      </c>
      <c r="G96" s="13" t="s">
        <v>733</v>
      </c>
      <c r="H96" s="13" t="s">
        <v>733</v>
      </c>
      <c r="I96" s="13" t="s">
        <v>733</v>
      </c>
      <c r="J96" s="13" t="s">
        <v>733</v>
      </c>
      <c r="K96" s="35" t="s">
        <v>733</v>
      </c>
      <c r="L96" s="35" t="s">
        <v>733</v>
      </c>
      <c r="M96" s="14"/>
      <c r="N96" s="14"/>
      <c r="O96" s="14"/>
      <c r="P96" s="14"/>
      <c r="Q96" s="14"/>
      <c r="R96" s="14"/>
      <c r="S96" s="33"/>
      <c r="T96" s="1"/>
      <c r="U96" s="1"/>
      <c r="V96" s="1"/>
      <c r="W96" s="1"/>
      <c r="X96" s="1"/>
      <c r="Y96" s="1"/>
    </row>
    <row r="97" spans="1:25" ht="12.75">
      <c r="A97" s="18"/>
      <c r="B97" s="109" t="s">
        <v>820</v>
      </c>
      <c r="C97" s="96" t="s">
        <v>145</v>
      </c>
      <c r="D97" s="99">
        <v>1202</v>
      </c>
      <c r="E97" s="17"/>
      <c r="F97" s="17"/>
      <c r="G97" s="17"/>
      <c r="H97" s="17"/>
      <c r="I97" s="17"/>
      <c r="J97" s="17"/>
      <c r="K97" s="56"/>
      <c r="L97" s="56"/>
      <c r="M97" s="14"/>
      <c r="N97" s="14"/>
      <c r="O97" s="14"/>
      <c r="P97" s="14"/>
      <c r="Q97" s="14"/>
      <c r="R97" s="14"/>
      <c r="S97" s="33"/>
      <c r="T97" s="1"/>
      <c r="U97" s="1"/>
      <c r="V97" s="1"/>
      <c r="W97" s="1"/>
      <c r="X97" s="1"/>
      <c r="Y97" s="1"/>
    </row>
    <row r="98" spans="1:25" ht="22.5">
      <c r="A98" s="18"/>
      <c r="B98" s="109" t="s">
        <v>821</v>
      </c>
      <c r="C98" s="96" t="s">
        <v>146</v>
      </c>
      <c r="D98" s="99">
        <v>1203</v>
      </c>
      <c r="E98" s="21"/>
      <c r="F98" s="21"/>
      <c r="G98" s="21"/>
      <c r="H98" s="21"/>
      <c r="I98" s="21"/>
      <c r="J98" s="21"/>
      <c r="K98" s="26"/>
      <c r="L98" s="26"/>
      <c r="M98" s="15"/>
      <c r="N98" s="15"/>
      <c r="O98" s="15"/>
      <c r="P98" s="15"/>
      <c r="Q98" s="15"/>
      <c r="R98" s="15"/>
      <c r="S98" s="33"/>
      <c r="T98" s="1"/>
      <c r="U98" s="1"/>
      <c r="V98" s="1"/>
      <c r="W98" s="1"/>
      <c r="X98" s="1"/>
      <c r="Y98" s="1"/>
    </row>
    <row r="99" spans="1:25" ht="38.25">
      <c r="A99" s="18"/>
      <c r="B99" s="109" t="s">
        <v>367</v>
      </c>
      <c r="C99" s="96" t="s">
        <v>147</v>
      </c>
      <c r="D99" s="99">
        <v>1204</v>
      </c>
      <c r="E99" s="21"/>
      <c r="F99" s="21"/>
      <c r="G99" s="21"/>
      <c r="H99" s="13"/>
      <c r="I99" s="13"/>
      <c r="J99" s="22"/>
      <c r="K99" s="35"/>
      <c r="L99" s="35"/>
      <c r="M99" s="15"/>
      <c r="N99" s="15"/>
      <c r="O99" s="15"/>
      <c r="P99" s="15"/>
      <c r="Q99" s="15"/>
      <c r="R99" s="15"/>
      <c r="S99" s="33"/>
      <c r="T99" s="1"/>
      <c r="U99" s="1"/>
      <c r="V99" s="1"/>
      <c r="W99" s="1"/>
      <c r="X99" s="1"/>
      <c r="Y99" s="1"/>
    </row>
    <row r="100" spans="1:25" ht="38.25">
      <c r="A100" s="18"/>
      <c r="B100" s="109" t="s">
        <v>368</v>
      </c>
      <c r="C100" s="96" t="s">
        <v>148</v>
      </c>
      <c r="D100" s="99">
        <v>1205</v>
      </c>
      <c r="E100" s="21"/>
      <c r="F100" s="21"/>
      <c r="G100" s="21"/>
      <c r="H100" s="21"/>
      <c r="I100" s="21"/>
      <c r="J100" s="21"/>
      <c r="K100" s="26"/>
      <c r="L100" s="26"/>
      <c r="M100" s="15"/>
      <c r="N100" s="15"/>
      <c r="O100" s="15"/>
      <c r="P100" s="15"/>
      <c r="Q100" s="15"/>
      <c r="R100" s="15"/>
      <c r="S100" s="33"/>
      <c r="T100" s="1"/>
      <c r="U100" s="1"/>
      <c r="V100" s="1"/>
      <c r="W100" s="1"/>
      <c r="X100" s="1"/>
      <c r="Y100" s="1"/>
    </row>
    <row r="101" spans="1:25" ht="38.25">
      <c r="A101" s="18"/>
      <c r="B101" s="109" t="s">
        <v>369</v>
      </c>
      <c r="C101" s="96" t="s">
        <v>149</v>
      </c>
      <c r="D101" s="99">
        <v>1206</v>
      </c>
      <c r="E101" s="21"/>
      <c r="F101" s="21"/>
      <c r="G101" s="21"/>
      <c r="H101" s="21"/>
      <c r="I101" s="21"/>
      <c r="J101" s="21"/>
      <c r="K101" s="26"/>
      <c r="L101" s="26"/>
      <c r="M101" s="15"/>
      <c r="N101" s="15"/>
      <c r="O101" s="15"/>
      <c r="P101" s="15"/>
      <c r="Q101" s="15"/>
      <c r="R101" s="15"/>
      <c r="S101" s="33"/>
      <c r="T101" s="1"/>
      <c r="U101" s="1"/>
      <c r="V101" s="1"/>
      <c r="W101" s="1"/>
      <c r="X101" s="1"/>
      <c r="Y101" s="1"/>
    </row>
    <row r="102" spans="1:25" ht="12.75">
      <c r="A102" s="18"/>
      <c r="B102" s="109" t="s">
        <v>822</v>
      </c>
      <c r="C102" s="96" t="s">
        <v>150</v>
      </c>
      <c r="D102" s="99">
        <v>1207</v>
      </c>
      <c r="E102" s="21"/>
      <c r="F102" s="21"/>
      <c r="G102" s="21"/>
      <c r="H102" s="21"/>
      <c r="I102" s="21"/>
      <c r="J102" s="21"/>
      <c r="K102" s="26"/>
      <c r="L102" s="26"/>
      <c r="M102" s="15"/>
      <c r="N102" s="15"/>
      <c r="O102" s="15"/>
      <c r="P102" s="15"/>
      <c r="Q102" s="15"/>
      <c r="R102" s="15"/>
      <c r="S102" s="33"/>
      <c r="T102" s="1"/>
      <c r="U102" s="1"/>
      <c r="V102" s="1"/>
      <c r="W102" s="1"/>
      <c r="X102" s="1"/>
      <c r="Y102" s="1"/>
    </row>
    <row r="103" spans="1:25" ht="38.25">
      <c r="A103" s="18"/>
      <c r="B103" s="109" t="s">
        <v>370</v>
      </c>
      <c r="C103" s="96" t="s">
        <v>151</v>
      </c>
      <c r="D103" s="99">
        <v>1208</v>
      </c>
      <c r="E103" s="21"/>
      <c r="F103" s="21"/>
      <c r="G103" s="21"/>
      <c r="H103" s="21"/>
      <c r="I103" s="21"/>
      <c r="J103" s="21"/>
      <c r="K103" s="26"/>
      <c r="L103" s="26"/>
      <c r="M103" s="15"/>
      <c r="N103" s="15"/>
      <c r="O103" s="15"/>
      <c r="P103" s="15"/>
      <c r="Q103" s="15"/>
      <c r="R103" s="15"/>
      <c r="S103" s="33"/>
      <c r="T103" s="1"/>
      <c r="U103" s="1"/>
      <c r="V103" s="1"/>
      <c r="W103" s="1"/>
      <c r="X103" s="1"/>
      <c r="Y103" s="1"/>
    </row>
    <row r="104" spans="1:25" ht="51">
      <c r="A104" s="18"/>
      <c r="B104" s="109" t="s">
        <v>371</v>
      </c>
      <c r="C104" s="96" t="s">
        <v>152</v>
      </c>
      <c r="D104" s="99">
        <v>1209</v>
      </c>
      <c r="E104" s="21"/>
      <c r="F104" s="21"/>
      <c r="G104" s="21"/>
      <c r="H104" s="21"/>
      <c r="I104" s="21"/>
      <c r="J104" s="21"/>
      <c r="K104" s="26"/>
      <c r="L104" s="26"/>
      <c r="M104" s="15"/>
      <c r="N104" s="15"/>
      <c r="O104" s="15"/>
      <c r="P104" s="15"/>
      <c r="Q104" s="15"/>
      <c r="R104" s="15"/>
      <c r="S104" s="33"/>
      <c r="T104" s="1"/>
      <c r="U104" s="1"/>
      <c r="V104" s="1"/>
      <c r="W104" s="1"/>
      <c r="X104" s="1"/>
      <c r="Y104" s="1"/>
    </row>
    <row r="105" spans="1:25" ht="33.75">
      <c r="A105" s="18"/>
      <c r="B105" s="109" t="s">
        <v>372</v>
      </c>
      <c r="C105" s="96" t="s">
        <v>153</v>
      </c>
      <c r="D105" s="99">
        <v>1210</v>
      </c>
      <c r="E105" s="21"/>
      <c r="F105" s="21"/>
      <c r="G105" s="21"/>
      <c r="H105" s="21"/>
      <c r="I105" s="21"/>
      <c r="J105" s="21"/>
      <c r="K105" s="26"/>
      <c r="L105" s="26"/>
      <c r="M105" s="15"/>
      <c r="N105" s="15"/>
      <c r="O105" s="15"/>
      <c r="P105" s="15"/>
      <c r="Q105" s="15"/>
      <c r="R105" s="15"/>
      <c r="S105" s="33"/>
      <c r="T105" s="1"/>
      <c r="U105" s="1"/>
      <c r="V105" s="1"/>
      <c r="W105" s="1"/>
      <c r="X105" s="1"/>
      <c r="Y105" s="1"/>
    </row>
    <row r="106" spans="1:25" ht="38.25">
      <c r="A106" s="18"/>
      <c r="B106" s="109" t="s">
        <v>373</v>
      </c>
      <c r="C106" s="96" t="s">
        <v>154</v>
      </c>
      <c r="D106" s="99">
        <v>1211</v>
      </c>
      <c r="E106" s="21"/>
      <c r="F106" s="21"/>
      <c r="G106" s="21"/>
      <c r="H106" s="21"/>
      <c r="I106" s="21"/>
      <c r="J106" s="24"/>
      <c r="K106" s="26"/>
      <c r="L106" s="26"/>
      <c r="M106" s="15"/>
      <c r="N106" s="15"/>
      <c r="O106" s="15"/>
      <c r="P106" s="15"/>
      <c r="Q106" s="15"/>
      <c r="R106" s="15"/>
      <c r="S106" s="33"/>
      <c r="T106" s="1"/>
      <c r="U106" s="1"/>
      <c r="V106" s="1"/>
      <c r="W106" s="1"/>
      <c r="X106" s="1"/>
      <c r="Y106" s="1"/>
    </row>
    <row r="107" spans="1:25" ht="38.25">
      <c r="A107" s="18"/>
      <c r="B107" s="109" t="s">
        <v>374</v>
      </c>
      <c r="C107" s="96" t="s">
        <v>86</v>
      </c>
      <c r="D107" s="99">
        <v>1212</v>
      </c>
      <c r="E107" s="21"/>
      <c r="F107" s="21"/>
      <c r="G107" s="21"/>
      <c r="H107" s="21"/>
      <c r="I107" s="21"/>
      <c r="J107" s="21"/>
      <c r="K107" s="26"/>
      <c r="L107" s="26"/>
      <c r="M107" s="15"/>
      <c r="N107" s="15"/>
      <c r="O107" s="15"/>
      <c r="P107" s="15"/>
      <c r="Q107" s="15"/>
      <c r="R107" s="15"/>
      <c r="S107" s="33"/>
      <c r="T107" s="1"/>
      <c r="U107" s="1"/>
      <c r="V107" s="1"/>
      <c r="W107" s="1"/>
      <c r="X107" s="1"/>
      <c r="Y107" s="1"/>
    </row>
    <row r="108" spans="1:25" ht="12.75">
      <c r="A108" s="18"/>
      <c r="B108" s="109" t="s">
        <v>823</v>
      </c>
      <c r="C108" s="100" t="s">
        <v>17</v>
      </c>
      <c r="D108" s="101">
        <v>1213</v>
      </c>
      <c r="E108" s="21"/>
      <c r="F108" s="21"/>
      <c r="G108" s="21"/>
      <c r="H108" s="21"/>
      <c r="I108" s="21"/>
      <c r="J108" s="21"/>
      <c r="K108" s="26"/>
      <c r="L108" s="26"/>
      <c r="M108" s="15"/>
      <c r="N108" s="15"/>
      <c r="O108" s="15"/>
      <c r="P108" s="15"/>
      <c r="Q108" s="15"/>
      <c r="R108" s="15"/>
      <c r="S108" s="33"/>
      <c r="T108" s="1"/>
      <c r="U108" s="1"/>
      <c r="V108" s="1"/>
      <c r="W108" s="1"/>
      <c r="X108" s="1"/>
      <c r="Y108" s="1"/>
    </row>
    <row r="109" spans="1:25" ht="12.75">
      <c r="A109" s="18"/>
      <c r="B109" s="109" t="s">
        <v>17</v>
      </c>
      <c r="C109" s="100" t="s">
        <v>17</v>
      </c>
      <c r="D109" s="101" t="s">
        <v>17</v>
      </c>
      <c r="E109" s="21"/>
      <c r="F109" s="21"/>
      <c r="G109" s="21"/>
      <c r="H109" s="21"/>
      <c r="I109" s="21"/>
      <c r="J109" s="21"/>
      <c r="K109" s="26"/>
      <c r="L109" s="26"/>
      <c r="M109" s="15"/>
      <c r="N109" s="15"/>
      <c r="O109" s="15"/>
      <c r="P109" s="15"/>
      <c r="Q109" s="15"/>
      <c r="R109" s="15"/>
      <c r="S109" s="33"/>
      <c r="T109" s="1"/>
      <c r="U109" s="1"/>
      <c r="V109" s="1"/>
      <c r="W109" s="1"/>
      <c r="X109" s="1"/>
      <c r="Y109" s="1"/>
    </row>
    <row r="110" spans="1:25" ht="12.75">
      <c r="A110" s="18"/>
      <c r="B110" s="109" t="s">
        <v>155</v>
      </c>
      <c r="C110" s="100" t="s">
        <v>17</v>
      </c>
      <c r="D110" s="101">
        <v>1299</v>
      </c>
      <c r="E110" s="21"/>
      <c r="F110" s="21"/>
      <c r="G110" s="21"/>
      <c r="H110" s="21"/>
      <c r="I110" s="21"/>
      <c r="J110" s="21"/>
      <c r="K110" s="26"/>
      <c r="L110" s="26"/>
      <c r="M110" s="15"/>
      <c r="N110" s="15"/>
      <c r="O110" s="15"/>
      <c r="P110" s="15"/>
      <c r="Q110" s="15"/>
      <c r="R110" s="15"/>
      <c r="S110" s="33"/>
      <c r="T110" s="1"/>
      <c r="U110" s="1"/>
      <c r="V110" s="1"/>
      <c r="W110" s="1"/>
      <c r="X110" s="1"/>
      <c r="Y110" s="1"/>
    </row>
    <row r="111" spans="1:25" ht="63.75">
      <c r="A111" s="18"/>
      <c r="B111" s="109" t="s">
        <v>375</v>
      </c>
      <c r="C111" s="96" t="s">
        <v>156</v>
      </c>
      <c r="D111" s="99">
        <v>1300</v>
      </c>
      <c r="E111" s="13" t="s">
        <v>733</v>
      </c>
      <c r="F111" s="13" t="s">
        <v>733</v>
      </c>
      <c r="G111" s="13" t="s">
        <v>733</v>
      </c>
      <c r="H111" s="13" t="s">
        <v>733</v>
      </c>
      <c r="I111" s="13" t="s">
        <v>733</v>
      </c>
      <c r="J111" s="13" t="s">
        <v>733</v>
      </c>
      <c r="K111" s="13" t="s">
        <v>733</v>
      </c>
      <c r="L111" s="13" t="s">
        <v>733</v>
      </c>
      <c r="M111" s="15"/>
      <c r="N111" s="15"/>
      <c r="O111" s="15"/>
      <c r="P111" s="15"/>
      <c r="Q111" s="15"/>
      <c r="R111" s="15"/>
      <c r="S111" s="33"/>
      <c r="T111" s="1"/>
      <c r="U111" s="1"/>
      <c r="V111" s="1"/>
      <c r="W111" s="1"/>
      <c r="X111" s="1"/>
      <c r="Y111" s="1"/>
    </row>
    <row r="112" spans="1:25" ht="12.75">
      <c r="A112" s="18"/>
      <c r="B112" s="109" t="s">
        <v>818</v>
      </c>
      <c r="C112" s="100" t="s">
        <v>17</v>
      </c>
      <c r="D112" s="99">
        <v>1301</v>
      </c>
      <c r="E112" s="21"/>
      <c r="F112" s="21"/>
      <c r="G112" s="21"/>
      <c r="H112" s="21"/>
      <c r="I112" s="21"/>
      <c r="J112" s="21"/>
      <c r="K112" s="21"/>
      <c r="L112" s="21"/>
      <c r="M112" s="15"/>
      <c r="N112" s="15"/>
      <c r="O112" s="15"/>
      <c r="P112" s="15"/>
      <c r="Q112" s="15"/>
      <c r="R112" s="15"/>
      <c r="S112" s="33"/>
      <c r="T112" s="1"/>
      <c r="U112" s="1"/>
      <c r="V112" s="1"/>
      <c r="W112" s="1"/>
      <c r="X112" s="1"/>
      <c r="Y112" s="1"/>
    </row>
    <row r="113" spans="1:25" ht="12.75">
      <c r="A113" s="18"/>
      <c r="B113" s="109" t="s">
        <v>17</v>
      </c>
      <c r="C113" s="100" t="s">
        <v>17</v>
      </c>
      <c r="D113" s="99" t="s">
        <v>17</v>
      </c>
      <c r="E113" s="21"/>
      <c r="F113" s="21"/>
      <c r="G113" s="21"/>
      <c r="H113" s="21"/>
      <c r="I113" s="21"/>
      <c r="J113" s="21"/>
      <c r="K113" s="21"/>
      <c r="L113" s="21"/>
      <c r="M113" s="15"/>
      <c r="N113" s="15"/>
      <c r="O113" s="15"/>
      <c r="P113" s="15"/>
      <c r="Q113" s="15"/>
      <c r="R113" s="15"/>
      <c r="S113" s="33"/>
      <c r="T113" s="1"/>
      <c r="U113" s="1"/>
      <c r="V113" s="1"/>
      <c r="W113" s="1"/>
      <c r="X113" s="1"/>
      <c r="Y113" s="1"/>
    </row>
    <row r="114" spans="1:25" ht="12.75">
      <c r="A114" s="18"/>
      <c r="B114" s="109" t="s">
        <v>157</v>
      </c>
      <c r="C114" s="100" t="s">
        <v>17</v>
      </c>
      <c r="D114" s="99">
        <v>1399</v>
      </c>
      <c r="E114" s="21"/>
      <c r="F114" s="21"/>
      <c r="G114" s="21"/>
      <c r="H114" s="13"/>
      <c r="I114" s="13"/>
      <c r="J114" s="13"/>
      <c r="K114" s="13"/>
      <c r="L114" s="13"/>
      <c r="M114" s="15"/>
      <c r="N114" s="15"/>
      <c r="O114" s="15"/>
      <c r="P114" s="15"/>
      <c r="Q114" s="15"/>
      <c r="R114" s="15"/>
      <c r="S114" s="33"/>
      <c r="T114" s="1"/>
      <c r="U114" s="1"/>
      <c r="V114" s="1"/>
      <c r="W114" s="1"/>
      <c r="X114" s="1"/>
      <c r="Y114" s="1"/>
    </row>
    <row r="115" spans="1:25" ht="51">
      <c r="A115" s="18"/>
      <c r="B115" s="109" t="s">
        <v>376</v>
      </c>
      <c r="C115" s="96" t="s">
        <v>158</v>
      </c>
      <c r="D115" s="99">
        <v>1400</v>
      </c>
      <c r="E115" s="13" t="s">
        <v>733</v>
      </c>
      <c r="F115" s="13" t="s">
        <v>733</v>
      </c>
      <c r="G115" s="13" t="s">
        <v>733</v>
      </c>
      <c r="H115" s="13" t="s">
        <v>733</v>
      </c>
      <c r="I115" s="13" t="s">
        <v>733</v>
      </c>
      <c r="J115" s="13" t="s">
        <v>733</v>
      </c>
      <c r="K115" s="13" t="s">
        <v>733</v>
      </c>
      <c r="L115" s="13" t="s">
        <v>733</v>
      </c>
      <c r="M115" s="15"/>
      <c r="N115" s="15"/>
      <c r="O115" s="15"/>
      <c r="P115" s="15"/>
      <c r="Q115" s="15"/>
      <c r="R115" s="15"/>
      <c r="S115" s="33"/>
      <c r="T115" s="1"/>
      <c r="U115" s="1"/>
      <c r="V115" s="1"/>
      <c r="W115" s="1"/>
      <c r="X115" s="1"/>
      <c r="Y115" s="1"/>
    </row>
    <row r="116" spans="1:25" ht="12.75">
      <c r="A116" s="18"/>
      <c r="B116" s="109" t="s">
        <v>735</v>
      </c>
      <c r="C116" s="100" t="s">
        <v>17</v>
      </c>
      <c r="D116" s="99">
        <v>1401</v>
      </c>
      <c r="E116" s="21"/>
      <c r="F116" s="21"/>
      <c r="G116" s="21"/>
      <c r="H116" s="21"/>
      <c r="I116" s="21"/>
      <c r="J116" s="21"/>
      <c r="K116" s="21"/>
      <c r="L116" s="21"/>
      <c r="M116" s="15"/>
      <c r="N116" s="15"/>
      <c r="O116" s="15"/>
      <c r="P116" s="15"/>
      <c r="Q116" s="15"/>
      <c r="R116" s="15"/>
      <c r="S116" s="33"/>
      <c r="T116" s="1"/>
      <c r="U116" s="1"/>
      <c r="V116" s="1"/>
      <c r="W116" s="1"/>
      <c r="X116" s="1"/>
      <c r="Y116" s="1"/>
    </row>
    <row r="117" spans="1:25" ht="12.75">
      <c r="A117" s="18"/>
      <c r="B117" s="109" t="s">
        <v>17</v>
      </c>
      <c r="C117" s="100" t="s">
        <v>17</v>
      </c>
      <c r="D117" s="99" t="s">
        <v>17</v>
      </c>
      <c r="E117" s="13"/>
      <c r="F117" s="13"/>
      <c r="G117" s="13"/>
      <c r="H117" s="13"/>
      <c r="I117" s="13"/>
      <c r="J117" s="13"/>
      <c r="K117" s="13"/>
      <c r="L117" s="13"/>
      <c r="M117" s="15"/>
      <c r="N117" s="15"/>
      <c r="O117" s="15"/>
      <c r="P117" s="15"/>
      <c r="Q117" s="15"/>
      <c r="R117" s="15"/>
      <c r="S117" s="33"/>
      <c r="T117" s="1"/>
      <c r="U117" s="1"/>
      <c r="V117" s="1"/>
      <c r="W117" s="1"/>
      <c r="X117" s="1"/>
      <c r="Y117" s="1"/>
    </row>
    <row r="118" spans="1:25" ht="12.75">
      <c r="A118" s="18"/>
      <c r="B118" s="109" t="s">
        <v>159</v>
      </c>
      <c r="C118" s="100" t="s">
        <v>17</v>
      </c>
      <c r="D118" s="99">
        <v>1499</v>
      </c>
      <c r="E118" s="21"/>
      <c r="F118" s="21"/>
      <c r="G118" s="21"/>
      <c r="H118" s="21"/>
      <c r="I118" s="21"/>
      <c r="J118" s="21"/>
      <c r="K118" s="21"/>
      <c r="L118" s="21"/>
      <c r="M118" s="15"/>
      <c r="N118" s="15"/>
      <c r="O118" s="15"/>
      <c r="P118" s="15"/>
      <c r="Q118" s="15"/>
      <c r="R118" s="15"/>
      <c r="S118" s="33"/>
      <c r="T118" s="1"/>
      <c r="U118" s="1"/>
      <c r="V118" s="1"/>
      <c r="W118" s="1"/>
      <c r="X118" s="1"/>
      <c r="Y118" s="1"/>
    </row>
    <row r="119" spans="1:25" ht="76.5">
      <c r="A119" s="18"/>
      <c r="B119" s="127" t="s">
        <v>377</v>
      </c>
      <c r="C119" s="97" t="s">
        <v>160</v>
      </c>
      <c r="D119" s="128">
        <v>1500</v>
      </c>
      <c r="E119" s="129" t="s">
        <v>733</v>
      </c>
      <c r="F119" s="129" t="s">
        <v>733</v>
      </c>
      <c r="G119" s="129" t="s">
        <v>733</v>
      </c>
      <c r="H119" s="129" t="s">
        <v>733</v>
      </c>
      <c r="I119" s="129" t="s">
        <v>733</v>
      </c>
      <c r="J119" s="129" t="s">
        <v>733</v>
      </c>
      <c r="K119" s="129" t="s">
        <v>733</v>
      </c>
      <c r="L119" s="129" t="s">
        <v>733</v>
      </c>
      <c r="M119" s="124">
        <f aca="true" t="shared" si="3" ref="M119:R119">SUM(M121)</f>
        <v>0</v>
      </c>
      <c r="N119" s="124">
        <f t="shared" si="3"/>
        <v>0</v>
      </c>
      <c r="O119" s="124">
        <f t="shared" si="3"/>
        <v>0</v>
      </c>
      <c r="P119" s="124">
        <f t="shared" si="3"/>
        <v>0</v>
      </c>
      <c r="Q119" s="124">
        <f t="shared" si="3"/>
        <v>0</v>
      </c>
      <c r="R119" s="124">
        <f t="shared" si="3"/>
        <v>0</v>
      </c>
      <c r="S119" s="33"/>
      <c r="T119" s="1"/>
      <c r="U119" s="1"/>
      <c r="V119" s="1"/>
      <c r="W119" s="1"/>
      <c r="X119" s="1"/>
      <c r="Y119" s="1"/>
    </row>
    <row r="120" spans="1:25" ht="12.75">
      <c r="A120" s="18"/>
      <c r="B120" s="127"/>
      <c r="C120" s="97" t="s">
        <v>161</v>
      </c>
      <c r="D120" s="128"/>
      <c r="E120" s="123"/>
      <c r="F120" s="123"/>
      <c r="G120" s="123"/>
      <c r="H120" s="123"/>
      <c r="I120" s="123"/>
      <c r="J120" s="123"/>
      <c r="K120" s="123"/>
      <c r="L120" s="123"/>
      <c r="M120" s="125"/>
      <c r="N120" s="125"/>
      <c r="O120" s="125"/>
      <c r="P120" s="125"/>
      <c r="Q120" s="125"/>
      <c r="R120" s="125"/>
      <c r="S120" s="33"/>
      <c r="T120" s="1"/>
      <c r="U120" s="1"/>
      <c r="V120" s="1"/>
      <c r="W120" s="1"/>
      <c r="X120" s="1"/>
      <c r="Y120" s="1"/>
    </row>
    <row r="121" spans="1:25" ht="25.5">
      <c r="A121" s="18"/>
      <c r="B121" s="109" t="s">
        <v>378</v>
      </c>
      <c r="C121" s="96" t="s">
        <v>162</v>
      </c>
      <c r="D121" s="99">
        <v>1501</v>
      </c>
      <c r="E121" s="13" t="s">
        <v>733</v>
      </c>
      <c r="F121" s="13" t="s">
        <v>733</v>
      </c>
      <c r="G121" s="13" t="s">
        <v>733</v>
      </c>
      <c r="H121" s="13" t="s">
        <v>733</v>
      </c>
      <c r="I121" s="13" t="s">
        <v>733</v>
      </c>
      <c r="J121" s="13" t="s">
        <v>733</v>
      </c>
      <c r="K121" s="13" t="s">
        <v>733</v>
      </c>
      <c r="L121" s="13" t="s">
        <v>733</v>
      </c>
      <c r="M121" s="15">
        <f aca="true" t="shared" si="4" ref="M121:R121">SUM(M122:M173)</f>
        <v>0</v>
      </c>
      <c r="N121" s="15">
        <f t="shared" si="4"/>
        <v>0</v>
      </c>
      <c r="O121" s="15">
        <f t="shared" si="4"/>
        <v>0</v>
      </c>
      <c r="P121" s="15">
        <f t="shared" si="4"/>
        <v>0</v>
      </c>
      <c r="Q121" s="15">
        <f t="shared" si="4"/>
        <v>0</v>
      </c>
      <c r="R121" s="15">
        <f t="shared" si="4"/>
        <v>0</v>
      </c>
      <c r="S121" s="33"/>
      <c r="T121" s="1"/>
      <c r="U121" s="1"/>
      <c r="V121" s="1"/>
      <c r="W121" s="1"/>
      <c r="X121" s="1"/>
      <c r="Y121" s="1"/>
    </row>
    <row r="122" spans="1:25" ht="51">
      <c r="A122" s="18"/>
      <c r="B122" s="109" t="s">
        <v>379</v>
      </c>
      <c r="C122" s="96" t="s">
        <v>767</v>
      </c>
      <c r="D122" s="99">
        <v>1502</v>
      </c>
      <c r="E122" s="21"/>
      <c r="F122" s="21"/>
      <c r="G122" s="21"/>
      <c r="H122" s="21"/>
      <c r="I122" s="21"/>
      <c r="J122" s="21"/>
      <c r="K122" s="21"/>
      <c r="L122" s="21"/>
      <c r="M122" s="15"/>
      <c r="N122" s="15"/>
      <c r="O122" s="15"/>
      <c r="P122" s="15"/>
      <c r="Q122" s="15"/>
      <c r="R122" s="15"/>
      <c r="S122" s="33"/>
      <c r="T122" s="1"/>
      <c r="U122" s="1"/>
      <c r="V122" s="1"/>
      <c r="W122" s="1"/>
      <c r="X122" s="1"/>
      <c r="Y122" s="1"/>
    </row>
    <row r="123" spans="1:25" ht="25.5">
      <c r="A123" s="18"/>
      <c r="B123" s="109" t="s">
        <v>736</v>
      </c>
      <c r="C123" s="96" t="s">
        <v>768</v>
      </c>
      <c r="D123" s="99">
        <v>1503</v>
      </c>
      <c r="E123" s="21"/>
      <c r="F123" s="21"/>
      <c r="G123" s="24"/>
      <c r="H123" s="21"/>
      <c r="I123" s="21"/>
      <c r="J123" s="24"/>
      <c r="K123" s="26"/>
      <c r="L123" s="26"/>
      <c r="M123" s="15"/>
      <c r="N123" s="15"/>
      <c r="O123" s="15"/>
      <c r="P123" s="15"/>
      <c r="Q123" s="15"/>
      <c r="R123" s="15"/>
      <c r="S123" s="33"/>
      <c r="T123" s="1"/>
      <c r="U123" s="1"/>
      <c r="V123" s="1"/>
      <c r="W123" s="1"/>
      <c r="X123" s="1"/>
      <c r="Y123" s="1"/>
    </row>
    <row r="124" spans="1:25" ht="89.25">
      <c r="A124" s="18"/>
      <c r="B124" s="109" t="s">
        <v>380</v>
      </c>
      <c r="C124" s="96" t="s">
        <v>769</v>
      </c>
      <c r="D124" s="99">
        <v>1504</v>
      </c>
      <c r="E124" s="21"/>
      <c r="F124" s="21"/>
      <c r="G124" s="21"/>
      <c r="H124" s="21"/>
      <c r="I124" s="21"/>
      <c r="J124" s="21"/>
      <c r="K124" s="26"/>
      <c r="L124" s="26"/>
      <c r="M124" s="15"/>
      <c r="N124" s="15"/>
      <c r="O124" s="15"/>
      <c r="P124" s="15"/>
      <c r="Q124" s="15"/>
      <c r="R124" s="15"/>
      <c r="S124" s="33"/>
      <c r="T124" s="1"/>
      <c r="U124" s="1"/>
      <c r="V124" s="1"/>
      <c r="W124" s="1"/>
      <c r="X124" s="1"/>
      <c r="Y124" s="1"/>
    </row>
    <row r="125" spans="1:25" ht="38.25">
      <c r="A125" s="18"/>
      <c r="B125" s="109" t="s">
        <v>381</v>
      </c>
      <c r="C125" s="96" t="s">
        <v>770</v>
      </c>
      <c r="D125" s="99">
        <v>1505</v>
      </c>
      <c r="E125" s="21"/>
      <c r="F125" s="21"/>
      <c r="G125" s="21"/>
      <c r="H125" s="21"/>
      <c r="I125" s="21"/>
      <c r="J125" s="24"/>
      <c r="K125" s="26"/>
      <c r="L125" s="26"/>
      <c r="M125" s="15"/>
      <c r="N125" s="15"/>
      <c r="O125" s="15"/>
      <c r="P125" s="15"/>
      <c r="Q125" s="15"/>
      <c r="R125" s="15"/>
      <c r="S125" s="33"/>
      <c r="T125" s="1"/>
      <c r="U125" s="1"/>
      <c r="V125" s="1"/>
      <c r="W125" s="1"/>
      <c r="X125" s="1"/>
      <c r="Y125" s="1"/>
    </row>
    <row r="126" spans="1:25" ht="33.75">
      <c r="A126" s="18"/>
      <c r="B126" s="109" t="s">
        <v>382</v>
      </c>
      <c r="C126" s="96" t="s">
        <v>771</v>
      </c>
      <c r="D126" s="99">
        <v>1506</v>
      </c>
      <c r="E126" s="21"/>
      <c r="F126" s="21"/>
      <c r="G126" s="21"/>
      <c r="H126" s="21"/>
      <c r="I126" s="21"/>
      <c r="J126" s="24"/>
      <c r="K126" s="26"/>
      <c r="L126" s="26"/>
      <c r="M126" s="15"/>
      <c r="N126" s="15"/>
      <c r="O126" s="15"/>
      <c r="P126" s="15"/>
      <c r="Q126" s="15"/>
      <c r="R126" s="15"/>
      <c r="S126" s="33"/>
      <c r="T126" s="1"/>
      <c r="U126" s="1"/>
      <c r="V126" s="1"/>
      <c r="W126" s="1"/>
      <c r="X126" s="1"/>
      <c r="Y126" s="1"/>
    </row>
    <row r="127" spans="1:25" ht="76.5">
      <c r="A127" s="18"/>
      <c r="B127" s="109" t="s">
        <v>383</v>
      </c>
      <c r="C127" s="96" t="s">
        <v>772</v>
      </c>
      <c r="D127" s="99">
        <v>1507</v>
      </c>
      <c r="E127" s="21"/>
      <c r="F127" s="21"/>
      <c r="G127" s="21"/>
      <c r="H127" s="21"/>
      <c r="I127" s="21"/>
      <c r="J127" s="24"/>
      <c r="K127" s="26"/>
      <c r="L127" s="26"/>
      <c r="M127" s="15"/>
      <c r="N127" s="15"/>
      <c r="O127" s="15"/>
      <c r="P127" s="15"/>
      <c r="Q127" s="15"/>
      <c r="R127" s="15"/>
      <c r="S127" s="33"/>
      <c r="T127" s="1"/>
      <c r="U127" s="1"/>
      <c r="V127" s="1"/>
      <c r="W127" s="1"/>
      <c r="X127" s="1"/>
      <c r="Y127" s="1"/>
    </row>
    <row r="128" spans="1:25" ht="38.25">
      <c r="A128" s="18"/>
      <c r="B128" s="109" t="s">
        <v>384</v>
      </c>
      <c r="C128" s="96" t="s">
        <v>773</v>
      </c>
      <c r="D128" s="99">
        <v>1508</v>
      </c>
      <c r="E128" s="21"/>
      <c r="F128" s="21"/>
      <c r="G128" s="21"/>
      <c r="H128" s="21"/>
      <c r="I128" s="21"/>
      <c r="J128" s="24"/>
      <c r="K128" s="26"/>
      <c r="L128" s="26"/>
      <c r="M128" s="15"/>
      <c r="N128" s="15"/>
      <c r="O128" s="15"/>
      <c r="P128" s="15"/>
      <c r="Q128" s="15"/>
      <c r="R128" s="15"/>
      <c r="S128" s="33"/>
      <c r="T128" s="1"/>
      <c r="U128" s="1"/>
      <c r="V128" s="1"/>
      <c r="W128" s="1"/>
      <c r="X128" s="1"/>
      <c r="Y128" s="1"/>
    </row>
    <row r="129" spans="1:25" ht="33.75">
      <c r="A129" s="18"/>
      <c r="B129" s="109" t="s">
        <v>385</v>
      </c>
      <c r="C129" s="96" t="s">
        <v>774</v>
      </c>
      <c r="D129" s="99">
        <v>1509</v>
      </c>
      <c r="E129" s="21"/>
      <c r="F129" s="21"/>
      <c r="G129" s="21"/>
      <c r="H129" s="21"/>
      <c r="I129" s="21"/>
      <c r="J129" s="24"/>
      <c r="K129" s="26"/>
      <c r="L129" s="26"/>
      <c r="M129" s="15"/>
      <c r="N129" s="15"/>
      <c r="O129" s="15"/>
      <c r="P129" s="15"/>
      <c r="Q129" s="15"/>
      <c r="R129" s="15"/>
      <c r="S129" s="33"/>
      <c r="T129" s="1"/>
      <c r="U129" s="1"/>
      <c r="V129" s="1"/>
      <c r="W129" s="1"/>
      <c r="X129" s="1"/>
      <c r="Y129" s="1"/>
    </row>
    <row r="130" spans="1:25" ht="38.25">
      <c r="A130" s="18"/>
      <c r="B130" s="109" t="s">
        <v>386</v>
      </c>
      <c r="C130" s="96" t="s">
        <v>775</v>
      </c>
      <c r="D130" s="99">
        <v>1510</v>
      </c>
      <c r="E130" s="21"/>
      <c r="F130" s="21"/>
      <c r="G130" s="21"/>
      <c r="H130" s="21"/>
      <c r="I130" s="21"/>
      <c r="J130" s="21"/>
      <c r="K130" s="26"/>
      <c r="L130" s="26"/>
      <c r="M130" s="15"/>
      <c r="N130" s="15"/>
      <c r="O130" s="15"/>
      <c r="P130" s="15"/>
      <c r="Q130" s="15"/>
      <c r="R130" s="15"/>
      <c r="S130" s="33"/>
      <c r="T130" s="1"/>
      <c r="U130" s="1"/>
      <c r="V130" s="1"/>
      <c r="W130" s="1"/>
      <c r="X130" s="1"/>
      <c r="Y130" s="1"/>
    </row>
    <row r="131" spans="1:25" ht="76.5">
      <c r="A131" s="27"/>
      <c r="B131" s="109" t="s">
        <v>387</v>
      </c>
      <c r="C131" s="96" t="s">
        <v>776</v>
      </c>
      <c r="D131" s="99">
        <v>1511</v>
      </c>
      <c r="E131" s="21"/>
      <c r="F131" s="21"/>
      <c r="G131" s="21"/>
      <c r="H131" s="21"/>
      <c r="I131" s="21"/>
      <c r="J131" s="24"/>
      <c r="K131" s="26"/>
      <c r="L131" s="26"/>
      <c r="M131" s="15"/>
      <c r="N131" s="15"/>
      <c r="O131" s="15"/>
      <c r="P131" s="15"/>
      <c r="Q131" s="15"/>
      <c r="R131" s="15"/>
      <c r="S131" s="33"/>
      <c r="T131" s="1"/>
      <c r="U131" s="1"/>
      <c r="V131" s="1"/>
      <c r="W131" s="1"/>
      <c r="X131" s="1"/>
      <c r="Y131" s="1"/>
    </row>
    <row r="132" spans="1:25" ht="51">
      <c r="A132" s="18"/>
      <c r="B132" s="109" t="s">
        <v>388</v>
      </c>
      <c r="C132" s="96" t="s">
        <v>777</v>
      </c>
      <c r="D132" s="99">
        <v>1512</v>
      </c>
      <c r="E132" s="21"/>
      <c r="F132" s="21"/>
      <c r="G132" s="21"/>
      <c r="H132" s="21"/>
      <c r="I132" s="13"/>
      <c r="J132" s="22"/>
      <c r="K132" s="26"/>
      <c r="L132" s="26"/>
      <c r="M132" s="15"/>
      <c r="N132" s="15"/>
      <c r="O132" s="15"/>
      <c r="P132" s="15"/>
      <c r="Q132" s="15"/>
      <c r="R132" s="15"/>
      <c r="S132" s="33"/>
      <c r="T132" s="1"/>
      <c r="U132" s="1"/>
      <c r="V132" s="1"/>
      <c r="W132" s="1"/>
      <c r="X132" s="1"/>
      <c r="Y132" s="1"/>
    </row>
    <row r="133" spans="1:25" ht="51">
      <c r="A133" s="18"/>
      <c r="B133" s="109" t="s">
        <v>389</v>
      </c>
      <c r="C133" s="96" t="s">
        <v>778</v>
      </c>
      <c r="D133" s="99">
        <v>1513</v>
      </c>
      <c r="E133" s="13"/>
      <c r="F133" s="13"/>
      <c r="G133" s="22"/>
      <c r="H133" s="13"/>
      <c r="I133" s="13"/>
      <c r="J133" s="13"/>
      <c r="K133" s="35"/>
      <c r="L133" s="35"/>
      <c r="M133" s="15"/>
      <c r="N133" s="15"/>
      <c r="O133" s="15"/>
      <c r="P133" s="15"/>
      <c r="Q133" s="15"/>
      <c r="R133" s="15"/>
      <c r="S133" s="33"/>
      <c r="T133" s="1"/>
      <c r="U133" s="1"/>
      <c r="V133" s="1"/>
      <c r="W133" s="1"/>
      <c r="X133" s="1"/>
      <c r="Y133" s="1"/>
    </row>
    <row r="134" spans="1:25" ht="33.75">
      <c r="A134" s="18"/>
      <c r="B134" s="109" t="s">
        <v>390</v>
      </c>
      <c r="C134" s="96" t="s">
        <v>779</v>
      </c>
      <c r="D134" s="99">
        <v>1514</v>
      </c>
      <c r="E134" s="13"/>
      <c r="F134" s="13"/>
      <c r="G134" s="13"/>
      <c r="H134" s="13"/>
      <c r="I134" s="13"/>
      <c r="J134" s="22"/>
      <c r="K134" s="35"/>
      <c r="L134" s="35"/>
      <c r="M134" s="15"/>
      <c r="N134" s="15"/>
      <c r="O134" s="15"/>
      <c r="P134" s="15"/>
      <c r="Q134" s="15"/>
      <c r="R134" s="15"/>
      <c r="S134" s="33"/>
      <c r="T134" s="1"/>
      <c r="U134" s="1"/>
      <c r="V134" s="1"/>
      <c r="W134" s="1"/>
      <c r="X134" s="1"/>
      <c r="Y134" s="1"/>
    </row>
    <row r="135" spans="1:25" ht="127.5">
      <c r="A135" s="18"/>
      <c r="B135" s="109" t="s">
        <v>391</v>
      </c>
      <c r="C135" s="96" t="s">
        <v>780</v>
      </c>
      <c r="D135" s="99">
        <v>1515</v>
      </c>
      <c r="E135" s="13"/>
      <c r="F135" s="13"/>
      <c r="G135" s="13"/>
      <c r="H135" s="13"/>
      <c r="I135" s="13"/>
      <c r="J135" s="13"/>
      <c r="K135" s="35"/>
      <c r="L135" s="35"/>
      <c r="M135" s="15"/>
      <c r="N135" s="15"/>
      <c r="O135" s="15"/>
      <c r="P135" s="15"/>
      <c r="Q135" s="15"/>
      <c r="R135" s="15"/>
      <c r="S135" s="33"/>
      <c r="T135" s="1"/>
      <c r="U135" s="1"/>
      <c r="V135" s="1"/>
      <c r="W135" s="1"/>
      <c r="X135" s="1"/>
      <c r="Y135" s="1"/>
    </row>
    <row r="136" spans="1:25" ht="25.5">
      <c r="A136" s="18"/>
      <c r="B136" s="109" t="s">
        <v>856</v>
      </c>
      <c r="C136" s="96" t="s">
        <v>781</v>
      </c>
      <c r="D136" s="99">
        <v>1516</v>
      </c>
      <c r="E136" s="21"/>
      <c r="F136" s="21"/>
      <c r="G136" s="21"/>
      <c r="H136" s="13"/>
      <c r="I136" s="13"/>
      <c r="J136" s="22"/>
      <c r="K136" s="35"/>
      <c r="L136" s="35"/>
      <c r="M136" s="15"/>
      <c r="N136" s="15"/>
      <c r="O136" s="15"/>
      <c r="P136" s="15"/>
      <c r="Q136" s="15"/>
      <c r="R136" s="15"/>
      <c r="S136" s="33"/>
      <c r="T136" s="1"/>
      <c r="U136" s="1"/>
      <c r="V136" s="1"/>
      <c r="W136" s="1"/>
      <c r="X136" s="1"/>
      <c r="Y136" s="1"/>
    </row>
    <row r="137" spans="1:25" ht="38.25">
      <c r="A137" s="18"/>
      <c r="B137" s="109" t="s">
        <v>392</v>
      </c>
      <c r="C137" s="96" t="s">
        <v>782</v>
      </c>
      <c r="D137" s="99">
        <v>1517</v>
      </c>
      <c r="E137" s="13"/>
      <c r="F137" s="13"/>
      <c r="G137" s="13"/>
      <c r="H137" s="13"/>
      <c r="I137" s="13"/>
      <c r="J137" s="22"/>
      <c r="K137" s="35"/>
      <c r="L137" s="35"/>
      <c r="M137" s="15"/>
      <c r="N137" s="15"/>
      <c r="O137" s="15"/>
      <c r="P137" s="15"/>
      <c r="Q137" s="15"/>
      <c r="R137" s="15"/>
      <c r="S137" s="33"/>
      <c r="T137" s="1"/>
      <c r="U137" s="1"/>
      <c r="V137" s="1"/>
      <c r="W137" s="1"/>
      <c r="X137" s="1"/>
      <c r="Y137" s="1"/>
    </row>
    <row r="138" spans="1:25" ht="33.75">
      <c r="A138" s="18"/>
      <c r="B138" s="109" t="s">
        <v>393</v>
      </c>
      <c r="C138" s="96" t="s">
        <v>1050</v>
      </c>
      <c r="D138" s="99">
        <v>1518</v>
      </c>
      <c r="E138" s="13"/>
      <c r="F138" s="13"/>
      <c r="G138" s="13"/>
      <c r="H138" s="29"/>
      <c r="I138" s="13"/>
      <c r="J138" s="22"/>
      <c r="K138" s="35"/>
      <c r="L138" s="35"/>
      <c r="M138" s="15"/>
      <c r="N138" s="15"/>
      <c r="O138" s="15"/>
      <c r="P138" s="15"/>
      <c r="Q138" s="15"/>
      <c r="R138" s="15"/>
      <c r="S138" s="33"/>
      <c r="T138" s="1"/>
      <c r="U138" s="1"/>
      <c r="V138" s="1"/>
      <c r="W138" s="1"/>
      <c r="X138" s="1"/>
      <c r="Y138" s="1"/>
    </row>
    <row r="139" spans="1:25" ht="89.25">
      <c r="A139" s="18"/>
      <c r="B139" s="109" t="s">
        <v>394</v>
      </c>
      <c r="C139" s="96" t="s">
        <v>784</v>
      </c>
      <c r="D139" s="99">
        <v>1519</v>
      </c>
      <c r="E139" s="13"/>
      <c r="F139" s="13"/>
      <c r="G139" s="13"/>
      <c r="H139" s="13"/>
      <c r="I139" s="13"/>
      <c r="J139" s="22"/>
      <c r="K139" s="35"/>
      <c r="L139" s="35"/>
      <c r="M139" s="15"/>
      <c r="N139" s="15"/>
      <c r="O139" s="15"/>
      <c r="P139" s="15"/>
      <c r="Q139" s="15"/>
      <c r="R139" s="15"/>
      <c r="S139" s="33"/>
      <c r="T139" s="1"/>
      <c r="U139" s="1"/>
      <c r="V139" s="1"/>
      <c r="W139" s="1"/>
      <c r="X139" s="1"/>
      <c r="Y139" s="1"/>
    </row>
    <row r="140" spans="1:25" ht="33.75">
      <c r="A140" s="18"/>
      <c r="B140" s="109" t="s">
        <v>395</v>
      </c>
      <c r="C140" s="96" t="s">
        <v>785</v>
      </c>
      <c r="D140" s="99">
        <v>1520</v>
      </c>
      <c r="E140" s="21"/>
      <c r="F140" s="21"/>
      <c r="G140" s="21"/>
      <c r="H140" s="13"/>
      <c r="I140" s="13"/>
      <c r="J140" s="22"/>
      <c r="K140" s="35"/>
      <c r="L140" s="35"/>
      <c r="M140" s="15"/>
      <c r="N140" s="15"/>
      <c r="O140" s="15"/>
      <c r="P140" s="15"/>
      <c r="Q140" s="15"/>
      <c r="R140" s="15"/>
      <c r="S140" s="33"/>
      <c r="T140" s="1"/>
      <c r="U140" s="1"/>
      <c r="V140" s="1"/>
      <c r="W140" s="1"/>
      <c r="X140" s="1"/>
      <c r="Y140" s="1"/>
    </row>
    <row r="141" spans="1:25" ht="38.25">
      <c r="A141" s="18"/>
      <c r="B141" s="109" t="s">
        <v>396</v>
      </c>
      <c r="C141" s="96" t="s">
        <v>786</v>
      </c>
      <c r="D141" s="99">
        <v>1521</v>
      </c>
      <c r="E141" s="21"/>
      <c r="F141" s="21"/>
      <c r="G141" s="21"/>
      <c r="H141" s="13"/>
      <c r="I141" s="13"/>
      <c r="J141" s="13"/>
      <c r="K141" s="35"/>
      <c r="L141" s="35"/>
      <c r="M141" s="15"/>
      <c r="N141" s="15"/>
      <c r="O141" s="15"/>
      <c r="P141" s="15"/>
      <c r="Q141" s="15"/>
      <c r="R141" s="15"/>
      <c r="S141" s="33"/>
      <c r="T141" s="1"/>
      <c r="U141" s="1"/>
      <c r="V141" s="1"/>
      <c r="W141" s="1"/>
      <c r="X141" s="1"/>
      <c r="Y141" s="1"/>
    </row>
    <row r="142" spans="1:25" ht="51">
      <c r="A142" s="18"/>
      <c r="B142" s="109" t="s">
        <v>397</v>
      </c>
      <c r="C142" s="96" t="s">
        <v>787</v>
      </c>
      <c r="D142" s="99">
        <v>1522</v>
      </c>
      <c r="E142" s="21"/>
      <c r="F142" s="21"/>
      <c r="G142" s="21"/>
      <c r="H142" s="13"/>
      <c r="I142" s="13"/>
      <c r="J142" s="22"/>
      <c r="K142" s="35"/>
      <c r="L142" s="35"/>
      <c r="M142" s="15"/>
      <c r="N142" s="15"/>
      <c r="O142" s="15"/>
      <c r="P142" s="15"/>
      <c r="Q142" s="15"/>
      <c r="R142" s="15"/>
      <c r="S142" s="33"/>
      <c r="T142" s="1"/>
      <c r="U142" s="1"/>
      <c r="V142" s="1"/>
      <c r="W142" s="1"/>
      <c r="X142" s="1"/>
      <c r="Y142" s="1"/>
    </row>
    <row r="143" spans="1:25" ht="51">
      <c r="A143" s="18"/>
      <c r="B143" s="109" t="s">
        <v>398</v>
      </c>
      <c r="C143" s="96" t="s">
        <v>788</v>
      </c>
      <c r="D143" s="99">
        <v>1523</v>
      </c>
      <c r="E143" s="13"/>
      <c r="F143" s="13"/>
      <c r="G143" s="13"/>
      <c r="H143" s="13"/>
      <c r="I143" s="13"/>
      <c r="J143" s="22"/>
      <c r="K143" s="35"/>
      <c r="L143" s="35"/>
      <c r="M143" s="15"/>
      <c r="N143" s="15"/>
      <c r="O143" s="15"/>
      <c r="P143" s="15"/>
      <c r="Q143" s="15"/>
      <c r="R143" s="15"/>
      <c r="S143" s="33"/>
      <c r="T143" s="1"/>
      <c r="U143" s="1"/>
      <c r="V143" s="1"/>
      <c r="W143" s="1"/>
      <c r="X143" s="1"/>
      <c r="Y143" s="1"/>
    </row>
    <row r="144" spans="1:25" ht="51">
      <c r="A144" s="18"/>
      <c r="B144" s="109" t="s">
        <v>399</v>
      </c>
      <c r="C144" s="96" t="s">
        <v>789</v>
      </c>
      <c r="D144" s="99">
        <v>1524</v>
      </c>
      <c r="E144" s="21"/>
      <c r="F144" s="13"/>
      <c r="G144" s="21"/>
      <c r="H144" s="13"/>
      <c r="I144" s="13"/>
      <c r="J144" s="13"/>
      <c r="K144" s="35"/>
      <c r="L144" s="35"/>
      <c r="M144" s="15"/>
      <c r="N144" s="15"/>
      <c r="O144" s="15"/>
      <c r="P144" s="15"/>
      <c r="Q144" s="15"/>
      <c r="R144" s="15"/>
      <c r="S144" s="33"/>
      <c r="T144" s="1"/>
      <c r="U144" s="1"/>
      <c r="V144" s="1"/>
      <c r="W144" s="1"/>
      <c r="X144" s="1"/>
      <c r="Y144" s="1"/>
    </row>
    <row r="145" spans="1:25" ht="38.25">
      <c r="A145" s="18"/>
      <c r="B145" s="109" t="s">
        <v>400</v>
      </c>
      <c r="C145" s="96" t="s">
        <v>790</v>
      </c>
      <c r="D145" s="99">
        <v>1525</v>
      </c>
      <c r="E145" s="13"/>
      <c r="F145" s="13"/>
      <c r="G145" s="13"/>
      <c r="H145" s="13"/>
      <c r="I145" s="13"/>
      <c r="J145" s="22"/>
      <c r="K145" s="35"/>
      <c r="L145" s="35"/>
      <c r="M145" s="15"/>
      <c r="N145" s="15"/>
      <c r="O145" s="15"/>
      <c r="P145" s="15"/>
      <c r="Q145" s="15"/>
      <c r="R145" s="15"/>
      <c r="S145" s="33"/>
      <c r="T145" s="1"/>
      <c r="U145" s="1"/>
      <c r="V145" s="1"/>
      <c r="W145" s="1"/>
      <c r="X145" s="1"/>
      <c r="Y145" s="1"/>
    </row>
    <row r="146" spans="1:25" ht="76.5">
      <c r="A146" s="18"/>
      <c r="B146" s="109" t="s">
        <v>401</v>
      </c>
      <c r="C146" s="96" t="s">
        <v>791</v>
      </c>
      <c r="D146" s="99">
        <v>1526</v>
      </c>
      <c r="E146" s="13"/>
      <c r="F146" s="13"/>
      <c r="G146" s="13"/>
      <c r="H146" s="13"/>
      <c r="I146" s="13"/>
      <c r="J146" s="13"/>
      <c r="K146" s="35"/>
      <c r="L146" s="35"/>
      <c r="M146" s="15"/>
      <c r="N146" s="15"/>
      <c r="O146" s="15"/>
      <c r="P146" s="15"/>
      <c r="Q146" s="15"/>
      <c r="R146" s="15"/>
      <c r="S146" s="33"/>
      <c r="T146" s="1"/>
      <c r="U146" s="1"/>
      <c r="V146" s="1"/>
      <c r="W146" s="1"/>
      <c r="X146" s="1"/>
      <c r="Y146" s="1"/>
    </row>
    <row r="147" spans="1:25" ht="63.75">
      <c r="A147" s="18"/>
      <c r="B147" s="109" t="s">
        <v>402</v>
      </c>
      <c r="C147" s="96" t="s">
        <v>857</v>
      </c>
      <c r="D147" s="99">
        <v>1527</v>
      </c>
      <c r="E147" s="13"/>
      <c r="F147" s="13"/>
      <c r="G147" s="13"/>
      <c r="H147" s="13"/>
      <c r="I147" s="13"/>
      <c r="J147" s="13"/>
      <c r="K147" s="35"/>
      <c r="L147" s="35"/>
      <c r="M147" s="15"/>
      <c r="N147" s="15"/>
      <c r="O147" s="15"/>
      <c r="P147" s="15"/>
      <c r="Q147" s="15"/>
      <c r="R147" s="15"/>
      <c r="S147" s="33"/>
      <c r="T147" s="1"/>
      <c r="U147" s="1"/>
      <c r="V147" s="1"/>
      <c r="W147" s="1"/>
      <c r="X147" s="1"/>
      <c r="Y147" s="1"/>
    </row>
    <row r="148" spans="1:25" ht="38.25">
      <c r="A148" s="18"/>
      <c r="B148" s="109" t="s">
        <v>403</v>
      </c>
      <c r="C148" s="96" t="s">
        <v>1064</v>
      </c>
      <c r="D148" s="99">
        <v>1528</v>
      </c>
      <c r="E148" s="16"/>
      <c r="F148" s="16"/>
      <c r="G148" s="16"/>
      <c r="H148" s="16"/>
      <c r="I148" s="16"/>
      <c r="J148" s="16"/>
      <c r="K148" s="55"/>
      <c r="L148" s="55"/>
      <c r="M148" s="14"/>
      <c r="N148" s="14"/>
      <c r="O148" s="14"/>
      <c r="P148" s="15"/>
      <c r="Q148" s="15"/>
      <c r="R148" s="15"/>
      <c r="S148" s="33"/>
      <c r="T148" s="1"/>
      <c r="U148" s="1"/>
      <c r="V148" s="1"/>
      <c r="W148" s="1"/>
      <c r="X148" s="1"/>
      <c r="Y148" s="1"/>
    </row>
    <row r="149" spans="1:25" ht="38.25">
      <c r="A149" s="18"/>
      <c r="B149" s="109" t="s">
        <v>404</v>
      </c>
      <c r="C149" s="96" t="s">
        <v>793</v>
      </c>
      <c r="D149" s="99">
        <v>1529</v>
      </c>
      <c r="E149" s="21"/>
      <c r="F149" s="21"/>
      <c r="G149" s="21"/>
      <c r="H149" s="21"/>
      <c r="I149" s="21"/>
      <c r="J149" s="24"/>
      <c r="K149" s="26"/>
      <c r="L149" s="26"/>
      <c r="M149" s="15"/>
      <c r="N149" s="15"/>
      <c r="O149" s="15"/>
      <c r="P149" s="15"/>
      <c r="Q149" s="15"/>
      <c r="R149" s="15"/>
      <c r="S149" s="33"/>
      <c r="T149" s="1"/>
      <c r="U149" s="1"/>
      <c r="V149" s="1"/>
      <c r="W149" s="1"/>
      <c r="X149" s="1"/>
      <c r="Y149" s="1"/>
    </row>
    <row r="150" spans="1:25" ht="38.25">
      <c r="A150" s="18"/>
      <c r="B150" s="109" t="s">
        <v>405</v>
      </c>
      <c r="C150" s="96" t="s">
        <v>794</v>
      </c>
      <c r="D150" s="99">
        <v>1530</v>
      </c>
      <c r="E150" s="21"/>
      <c r="F150" s="21"/>
      <c r="G150" s="21"/>
      <c r="H150" s="21"/>
      <c r="I150" s="21"/>
      <c r="J150" s="24"/>
      <c r="K150" s="26"/>
      <c r="L150" s="26"/>
      <c r="M150" s="15"/>
      <c r="N150" s="15"/>
      <c r="O150" s="15"/>
      <c r="P150" s="15"/>
      <c r="Q150" s="15"/>
      <c r="R150" s="15"/>
      <c r="S150" s="33"/>
      <c r="T150" s="1"/>
      <c r="U150" s="1"/>
      <c r="V150" s="1"/>
      <c r="W150" s="1"/>
      <c r="X150" s="1"/>
      <c r="Y150" s="1"/>
    </row>
    <row r="151" spans="1:25" ht="38.25">
      <c r="A151" s="18"/>
      <c r="B151" s="109" t="s">
        <v>406</v>
      </c>
      <c r="C151" s="96" t="s">
        <v>795</v>
      </c>
      <c r="D151" s="99">
        <v>1531</v>
      </c>
      <c r="E151" s="21"/>
      <c r="F151" s="21"/>
      <c r="G151" s="21"/>
      <c r="H151" s="21"/>
      <c r="I151" s="21"/>
      <c r="J151" s="24"/>
      <c r="K151" s="26"/>
      <c r="L151" s="26"/>
      <c r="M151" s="15"/>
      <c r="N151" s="15"/>
      <c r="O151" s="15"/>
      <c r="P151" s="15"/>
      <c r="Q151" s="15"/>
      <c r="R151" s="15"/>
      <c r="S151" s="33"/>
      <c r="T151" s="1"/>
      <c r="U151" s="1"/>
      <c r="V151" s="1"/>
      <c r="W151" s="1"/>
      <c r="X151" s="1"/>
      <c r="Y151" s="1"/>
    </row>
    <row r="152" spans="1:25" ht="38.25">
      <c r="A152" s="18"/>
      <c r="B152" s="109" t="s">
        <v>407</v>
      </c>
      <c r="C152" s="96" t="s">
        <v>796</v>
      </c>
      <c r="D152" s="99">
        <v>1532</v>
      </c>
      <c r="E152" s="21"/>
      <c r="F152" s="21"/>
      <c r="G152" s="21"/>
      <c r="H152" s="21"/>
      <c r="I152" s="21"/>
      <c r="J152" s="21"/>
      <c r="K152" s="26"/>
      <c r="L152" s="26"/>
      <c r="M152" s="15"/>
      <c r="N152" s="15"/>
      <c r="O152" s="15"/>
      <c r="P152" s="15"/>
      <c r="Q152" s="15"/>
      <c r="R152" s="15"/>
      <c r="S152" s="33"/>
      <c r="T152" s="1"/>
      <c r="U152" s="1"/>
      <c r="V152" s="1"/>
      <c r="W152" s="1"/>
      <c r="X152" s="1"/>
      <c r="Y152" s="1"/>
    </row>
    <row r="153" spans="1:25" ht="38.25">
      <c r="A153" s="18"/>
      <c r="B153" s="109" t="s">
        <v>408</v>
      </c>
      <c r="C153" s="96" t="s">
        <v>797</v>
      </c>
      <c r="D153" s="99">
        <v>1533</v>
      </c>
      <c r="E153" s="17"/>
      <c r="F153" s="17"/>
      <c r="G153" s="17"/>
      <c r="H153" s="17"/>
      <c r="I153" s="17"/>
      <c r="J153" s="17"/>
      <c r="K153" s="56"/>
      <c r="L153" s="56"/>
      <c r="M153" s="14"/>
      <c r="N153" s="14"/>
      <c r="O153" s="14"/>
      <c r="P153" s="14"/>
      <c r="Q153" s="14"/>
      <c r="R153" s="14"/>
      <c r="S153" s="33"/>
      <c r="T153" s="1"/>
      <c r="U153" s="1"/>
      <c r="V153" s="1"/>
      <c r="W153" s="1"/>
      <c r="X153" s="1"/>
      <c r="Y153" s="1"/>
    </row>
    <row r="154" spans="1:25" ht="38.25">
      <c r="A154" s="18"/>
      <c r="B154" s="109" t="s">
        <v>409</v>
      </c>
      <c r="C154" s="96" t="s">
        <v>798</v>
      </c>
      <c r="D154" s="99">
        <v>1534</v>
      </c>
      <c r="E154" s="21"/>
      <c r="F154" s="21"/>
      <c r="G154" s="21"/>
      <c r="H154" s="21"/>
      <c r="I154" s="31"/>
      <c r="J154" s="24"/>
      <c r="K154" s="26"/>
      <c r="L154" s="26"/>
      <c r="M154" s="15"/>
      <c r="N154" s="15"/>
      <c r="O154" s="15"/>
      <c r="P154" s="15"/>
      <c r="Q154" s="15"/>
      <c r="R154" s="15"/>
      <c r="S154" s="33"/>
      <c r="T154" s="1"/>
      <c r="U154" s="1"/>
      <c r="V154" s="1"/>
      <c r="W154" s="1"/>
      <c r="X154" s="1"/>
      <c r="Y154" s="1"/>
    </row>
    <row r="155" spans="1:25" ht="51">
      <c r="A155" s="18"/>
      <c r="B155" s="109" t="s">
        <v>410</v>
      </c>
      <c r="C155" s="96" t="s">
        <v>800</v>
      </c>
      <c r="D155" s="99">
        <v>1535</v>
      </c>
      <c r="E155" s="21"/>
      <c r="F155" s="21"/>
      <c r="G155" s="21"/>
      <c r="H155" s="21"/>
      <c r="I155" s="31"/>
      <c r="J155" s="24"/>
      <c r="K155" s="26"/>
      <c r="L155" s="26"/>
      <c r="M155" s="15"/>
      <c r="N155" s="15"/>
      <c r="O155" s="15"/>
      <c r="P155" s="15"/>
      <c r="Q155" s="15"/>
      <c r="R155" s="15"/>
      <c r="S155" s="33"/>
      <c r="T155" s="1"/>
      <c r="U155" s="1"/>
      <c r="V155" s="1"/>
      <c r="W155" s="1"/>
      <c r="X155" s="1"/>
      <c r="Y155" s="1"/>
    </row>
    <row r="156" spans="1:25" ht="38.25">
      <c r="A156" s="18"/>
      <c r="B156" s="109" t="s">
        <v>411</v>
      </c>
      <c r="C156" s="96" t="s">
        <v>1063</v>
      </c>
      <c r="D156" s="99">
        <v>1536</v>
      </c>
      <c r="E156" s="21"/>
      <c r="F156" s="21"/>
      <c r="G156" s="21"/>
      <c r="H156" s="21"/>
      <c r="I156" s="21"/>
      <c r="J156" s="21"/>
      <c r="K156" s="26"/>
      <c r="L156" s="26"/>
      <c r="M156" s="15"/>
      <c r="N156" s="15"/>
      <c r="O156" s="15"/>
      <c r="P156" s="15"/>
      <c r="Q156" s="15"/>
      <c r="R156" s="15"/>
      <c r="S156" s="33"/>
      <c r="T156" s="1"/>
      <c r="U156" s="1"/>
      <c r="V156" s="1"/>
      <c r="W156" s="1"/>
      <c r="X156" s="1"/>
      <c r="Y156" s="1"/>
    </row>
    <row r="157" spans="1:25" ht="38.25">
      <c r="A157" s="18"/>
      <c r="B157" s="109" t="s">
        <v>412</v>
      </c>
      <c r="C157" s="96" t="s">
        <v>802</v>
      </c>
      <c r="D157" s="99">
        <v>1537</v>
      </c>
      <c r="E157" s="21"/>
      <c r="F157" s="21"/>
      <c r="G157" s="21"/>
      <c r="H157" s="21"/>
      <c r="I157" s="31"/>
      <c r="J157" s="21"/>
      <c r="K157" s="26"/>
      <c r="L157" s="26"/>
      <c r="M157" s="15"/>
      <c r="N157" s="15"/>
      <c r="O157" s="15"/>
      <c r="P157" s="15"/>
      <c r="Q157" s="15"/>
      <c r="R157" s="15"/>
      <c r="S157" s="33"/>
      <c r="T157" s="1"/>
      <c r="U157" s="1"/>
      <c r="V157" s="1"/>
      <c r="W157" s="1"/>
      <c r="X157" s="1"/>
      <c r="Y157" s="1"/>
    </row>
    <row r="158" spans="1:25" ht="51">
      <c r="A158" s="18"/>
      <c r="B158" s="109" t="s">
        <v>413</v>
      </c>
      <c r="C158" s="96" t="s">
        <v>803</v>
      </c>
      <c r="D158" s="99">
        <v>1538</v>
      </c>
      <c r="E158" s="21"/>
      <c r="F158" s="21"/>
      <c r="G158" s="21"/>
      <c r="H158" s="21"/>
      <c r="I158" s="31"/>
      <c r="J158" s="21"/>
      <c r="K158" s="26"/>
      <c r="L158" s="26"/>
      <c r="M158" s="15"/>
      <c r="N158" s="15"/>
      <c r="O158" s="15"/>
      <c r="P158" s="15"/>
      <c r="Q158" s="15"/>
      <c r="R158" s="15"/>
      <c r="S158" s="33"/>
      <c r="T158" s="1"/>
      <c r="U158" s="1"/>
      <c r="V158" s="1"/>
      <c r="W158" s="1"/>
      <c r="X158" s="1"/>
      <c r="Y158" s="1"/>
    </row>
    <row r="159" spans="1:25" ht="33.75">
      <c r="A159" s="18"/>
      <c r="B159" s="109" t="s">
        <v>414</v>
      </c>
      <c r="C159" s="96" t="s">
        <v>804</v>
      </c>
      <c r="D159" s="99">
        <v>1539</v>
      </c>
      <c r="E159" s="21"/>
      <c r="F159" s="21"/>
      <c r="G159" s="21"/>
      <c r="H159" s="21"/>
      <c r="I159" s="31"/>
      <c r="J159" s="21"/>
      <c r="K159" s="26"/>
      <c r="L159" s="26"/>
      <c r="M159" s="15"/>
      <c r="N159" s="15"/>
      <c r="O159" s="15"/>
      <c r="P159" s="15"/>
      <c r="Q159" s="15"/>
      <c r="R159" s="15"/>
      <c r="S159" s="33"/>
      <c r="T159" s="1"/>
      <c r="U159" s="1"/>
      <c r="V159" s="1"/>
      <c r="W159" s="1"/>
      <c r="X159" s="1"/>
      <c r="Y159" s="1"/>
    </row>
    <row r="160" spans="1:25" ht="38.25">
      <c r="A160" s="18"/>
      <c r="B160" s="109" t="s">
        <v>415</v>
      </c>
      <c r="C160" s="96" t="s">
        <v>805</v>
      </c>
      <c r="D160" s="99">
        <v>1540</v>
      </c>
      <c r="E160" s="21"/>
      <c r="F160" s="21"/>
      <c r="G160" s="21"/>
      <c r="H160" s="21"/>
      <c r="I160" s="31"/>
      <c r="J160" s="24"/>
      <c r="K160" s="26"/>
      <c r="L160" s="26"/>
      <c r="M160" s="15"/>
      <c r="N160" s="15"/>
      <c r="O160" s="15"/>
      <c r="P160" s="15"/>
      <c r="Q160" s="15"/>
      <c r="R160" s="15"/>
      <c r="S160" s="33"/>
      <c r="T160" s="1"/>
      <c r="U160" s="1"/>
      <c r="V160" s="1"/>
      <c r="W160" s="1"/>
      <c r="X160" s="1"/>
      <c r="Y160" s="1"/>
    </row>
    <row r="161" spans="1:25" ht="51">
      <c r="A161" s="18"/>
      <c r="B161" s="109" t="s">
        <v>416</v>
      </c>
      <c r="C161" s="96" t="s">
        <v>806</v>
      </c>
      <c r="D161" s="99">
        <v>1541</v>
      </c>
      <c r="E161" s="21"/>
      <c r="F161" s="21"/>
      <c r="G161" s="21"/>
      <c r="H161" s="21"/>
      <c r="I161" s="31"/>
      <c r="J161" s="21"/>
      <c r="K161" s="26"/>
      <c r="L161" s="26"/>
      <c r="M161" s="15"/>
      <c r="N161" s="15"/>
      <c r="O161" s="15"/>
      <c r="P161" s="15"/>
      <c r="Q161" s="15"/>
      <c r="R161" s="15"/>
      <c r="S161" s="33"/>
      <c r="T161" s="1"/>
      <c r="U161" s="1"/>
      <c r="V161" s="1"/>
      <c r="W161" s="1"/>
      <c r="X161" s="1"/>
      <c r="Y161" s="1"/>
    </row>
    <row r="162" spans="1:25" ht="38.25">
      <c r="A162" s="18"/>
      <c r="B162" s="109" t="s">
        <v>417</v>
      </c>
      <c r="C162" s="96" t="s">
        <v>807</v>
      </c>
      <c r="D162" s="99">
        <v>1542</v>
      </c>
      <c r="E162" s="23"/>
      <c r="F162" s="21"/>
      <c r="G162" s="21"/>
      <c r="H162" s="21"/>
      <c r="I162" s="31"/>
      <c r="J162" s="21"/>
      <c r="K162" s="26"/>
      <c r="L162" s="26"/>
      <c r="M162" s="15"/>
      <c r="N162" s="15"/>
      <c r="O162" s="15"/>
      <c r="P162" s="15"/>
      <c r="Q162" s="15"/>
      <c r="R162" s="15"/>
      <c r="S162" s="33"/>
      <c r="T162" s="1"/>
      <c r="U162" s="1"/>
      <c r="V162" s="1"/>
      <c r="W162" s="1"/>
      <c r="X162" s="1"/>
      <c r="Y162" s="1"/>
    </row>
    <row r="163" spans="1:25" ht="33.75">
      <c r="A163" s="18"/>
      <c r="B163" s="109" t="s">
        <v>418</v>
      </c>
      <c r="C163" s="96" t="s">
        <v>808</v>
      </c>
      <c r="D163" s="99">
        <v>1543</v>
      </c>
      <c r="E163" s="21"/>
      <c r="F163" s="21"/>
      <c r="G163" s="21"/>
      <c r="H163" s="21"/>
      <c r="I163" s="21"/>
      <c r="J163" s="24"/>
      <c r="K163" s="26"/>
      <c r="L163" s="26"/>
      <c r="M163" s="15"/>
      <c r="N163" s="15"/>
      <c r="O163" s="15"/>
      <c r="P163" s="15"/>
      <c r="Q163" s="15"/>
      <c r="R163" s="15"/>
      <c r="S163" s="33"/>
      <c r="T163" s="1"/>
      <c r="U163" s="1"/>
      <c r="V163" s="1"/>
      <c r="W163" s="1"/>
      <c r="X163" s="1"/>
      <c r="Y163" s="1"/>
    </row>
    <row r="164" spans="1:25" ht="33.75">
      <c r="A164" s="18"/>
      <c r="B164" s="109" t="s">
        <v>419</v>
      </c>
      <c r="C164" s="96" t="s">
        <v>809</v>
      </c>
      <c r="D164" s="99">
        <v>1544</v>
      </c>
      <c r="E164" s="21"/>
      <c r="F164" s="21"/>
      <c r="G164" s="21"/>
      <c r="H164" s="21"/>
      <c r="I164" s="31"/>
      <c r="J164" s="21"/>
      <c r="K164" s="26"/>
      <c r="L164" s="26"/>
      <c r="M164" s="15"/>
      <c r="N164" s="15"/>
      <c r="O164" s="15"/>
      <c r="P164" s="15"/>
      <c r="Q164" s="15"/>
      <c r="R164" s="15"/>
      <c r="S164" s="33"/>
      <c r="T164" s="1"/>
      <c r="U164" s="1"/>
      <c r="V164" s="1"/>
      <c r="W164" s="1"/>
      <c r="X164" s="1"/>
      <c r="Y164" s="1"/>
    </row>
    <row r="165" spans="1:25" ht="51">
      <c r="A165" s="18"/>
      <c r="B165" s="109" t="s">
        <v>420</v>
      </c>
      <c r="C165" s="96" t="s">
        <v>810</v>
      </c>
      <c r="D165" s="99">
        <v>1545</v>
      </c>
      <c r="E165" s="21"/>
      <c r="F165" s="21"/>
      <c r="G165" s="24"/>
      <c r="H165" s="21"/>
      <c r="I165" s="21"/>
      <c r="J165" s="21"/>
      <c r="K165" s="26"/>
      <c r="L165" s="26"/>
      <c r="M165" s="15"/>
      <c r="N165" s="15"/>
      <c r="O165" s="15"/>
      <c r="P165" s="15"/>
      <c r="Q165" s="15"/>
      <c r="R165" s="15"/>
      <c r="S165" s="33"/>
      <c r="T165" s="1"/>
      <c r="U165" s="1"/>
      <c r="V165" s="1"/>
      <c r="W165" s="1"/>
      <c r="X165" s="1"/>
      <c r="Y165" s="1"/>
    </row>
    <row r="166" spans="1:25" ht="63.75">
      <c r="A166" s="18"/>
      <c r="B166" s="109" t="s">
        <v>421</v>
      </c>
      <c r="C166" s="96" t="s">
        <v>811</v>
      </c>
      <c r="D166" s="99">
        <v>1546</v>
      </c>
      <c r="E166" s="21"/>
      <c r="F166" s="21"/>
      <c r="G166" s="24"/>
      <c r="H166" s="21"/>
      <c r="I166" s="21"/>
      <c r="J166" s="21"/>
      <c r="K166" s="26"/>
      <c r="L166" s="26"/>
      <c r="M166" s="15"/>
      <c r="N166" s="15"/>
      <c r="O166" s="15"/>
      <c r="P166" s="15"/>
      <c r="Q166" s="15"/>
      <c r="R166" s="15"/>
      <c r="S166" s="33"/>
      <c r="T166" s="1"/>
      <c r="U166" s="1"/>
      <c r="V166" s="1"/>
      <c r="W166" s="1"/>
      <c r="X166" s="1"/>
      <c r="Y166" s="1"/>
    </row>
    <row r="167" spans="1:25" ht="63.75">
      <c r="A167" s="18"/>
      <c r="B167" s="109" t="s">
        <v>422</v>
      </c>
      <c r="C167" s="96" t="s">
        <v>812</v>
      </c>
      <c r="D167" s="99">
        <v>1547</v>
      </c>
      <c r="E167" s="21"/>
      <c r="F167" s="21"/>
      <c r="G167" s="21"/>
      <c r="H167" s="21"/>
      <c r="I167" s="31"/>
      <c r="J167" s="24"/>
      <c r="K167" s="26"/>
      <c r="L167" s="26"/>
      <c r="M167" s="15"/>
      <c r="N167" s="15"/>
      <c r="O167" s="15"/>
      <c r="P167" s="15"/>
      <c r="Q167" s="15"/>
      <c r="R167" s="15"/>
      <c r="S167" s="33"/>
      <c r="T167" s="1"/>
      <c r="U167" s="1"/>
      <c r="V167" s="1"/>
      <c r="W167" s="1"/>
      <c r="X167" s="1"/>
      <c r="Y167" s="1"/>
    </row>
    <row r="168" spans="1:25" ht="38.25">
      <c r="A168" s="18"/>
      <c r="B168" s="109" t="s">
        <v>423</v>
      </c>
      <c r="C168" s="96" t="s">
        <v>813</v>
      </c>
      <c r="D168" s="99">
        <v>1548</v>
      </c>
      <c r="E168" s="21"/>
      <c r="F168" s="21"/>
      <c r="G168" s="21"/>
      <c r="H168" s="21"/>
      <c r="I168" s="31"/>
      <c r="J168" s="24"/>
      <c r="K168" s="26"/>
      <c r="L168" s="26"/>
      <c r="M168" s="15"/>
      <c r="N168" s="15"/>
      <c r="O168" s="15"/>
      <c r="P168" s="15"/>
      <c r="Q168" s="15"/>
      <c r="R168" s="15"/>
      <c r="S168" s="33"/>
      <c r="T168" s="1"/>
      <c r="U168" s="1"/>
      <c r="V168" s="1"/>
      <c r="W168" s="1"/>
      <c r="X168" s="1"/>
      <c r="Y168" s="1"/>
    </row>
    <row r="169" spans="1:25" ht="51">
      <c r="A169" s="18"/>
      <c r="B169" s="109" t="s">
        <v>424</v>
      </c>
      <c r="C169" s="96" t="s">
        <v>814</v>
      </c>
      <c r="D169" s="99">
        <v>1549</v>
      </c>
      <c r="E169" s="21"/>
      <c r="F169" s="21"/>
      <c r="G169" s="21"/>
      <c r="H169" s="21"/>
      <c r="I169" s="21"/>
      <c r="J169" s="21"/>
      <c r="K169" s="26"/>
      <c r="L169" s="26"/>
      <c r="M169" s="15"/>
      <c r="N169" s="15"/>
      <c r="O169" s="15"/>
      <c r="P169" s="15"/>
      <c r="Q169" s="15"/>
      <c r="R169" s="15"/>
      <c r="S169" s="33"/>
      <c r="T169" s="1"/>
      <c r="U169" s="1"/>
      <c r="V169" s="1"/>
      <c r="W169" s="1"/>
      <c r="X169" s="1"/>
      <c r="Y169" s="1"/>
    </row>
    <row r="170" spans="1:25" ht="33.75">
      <c r="A170" s="18"/>
      <c r="B170" s="109" t="s">
        <v>425</v>
      </c>
      <c r="C170" s="96" t="s">
        <v>815</v>
      </c>
      <c r="D170" s="99">
        <v>1550</v>
      </c>
      <c r="E170" s="21"/>
      <c r="F170" s="21"/>
      <c r="G170" s="24"/>
      <c r="H170" s="21"/>
      <c r="I170" s="21"/>
      <c r="J170" s="24"/>
      <c r="K170" s="26"/>
      <c r="L170" s="26"/>
      <c r="M170" s="15"/>
      <c r="N170" s="15"/>
      <c r="O170" s="15"/>
      <c r="P170" s="15"/>
      <c r="Q170" s="15"/>
      <c r="R170" s="15"/>
      <c r="S170" s="33"/>
      <c r="T170" s="1"/>
      <c r="U170" s="1"/>
      <c r="V170" s="1"/>
      <c r="W170" s="1"/>
      <c r="X170" s="1"/>
      <c r="Y170" s="1"/>
    </row>
    <row r="171" spans="1:25" ht="33.75">
      <c r="A171" s="18"/>
      <c r="B171" s="109" t="s">
        <v>426</v>
      </c>
      <c r="C171" s="96" t="s">
        <v>1053</v>
      </c>
      <c r="D171" s="99">
        <v>1551</v>
      </c>
      <c r="E171" s="21"/>
      <c r="F171" s="21"/>
      <c r="G171" s="21"/>
      <c r="H171" s="21"/>
      <c r="I171" s="21"/>
      <c r="J171" s="24"/>
      <c r="K171" s="26"/>
      <c r="L171" s="26"/>
      <c r="M171" s="15"/>
      <c r="N171" s="15"/>
      <c r="O171" s="15"/>
      <c r="P171" s="15"/>
      <c r="Q171" s="15"/>
      <c r="R171" s="15"/>
      <c r="S171" s="33"/>
      <c r="T171" s="1"/>
      <c r="U171" s="1"/>
      <c r="V171" s="1"/>
      <c r="W171" s="1"/>
      <c r="X171" s="1"/>
      <c r="Y171" s="1"/>
    </row>
    <row r="172" spans="1:25" ht="33.75">
      <c r="A172" s="18"/>
      <c r="B172" s="109" t="s">
        <v>427</v>
      </c>
      <c r="C172" s="96" t="s">
        <v>163</v>
      </c>
      <c r="D172" s="99">
        <v>1552</v>
      </c>
      <c r="E172" s="21"/>
      <c r="F172" s="21"/>
      <c r="G172" s="24"/>
      <c r="H172" s="21"/>
      <c r="I172" s="31"/>
      <c r="J172" s="21"/>
      <c r="K172" s="26"/>
      <c r="L172" s="26"/>
      <c r="M172" s="15"/>
      <c r="N172" s="15"/>
      <c r="O172" s="15"/>
      <c r="P172" s="15"/>
      <c r="Q172" s="15"/>
      <c r="R172" s="15"/>
      <c r="S172" s="33"/>
      <c r="T172" s="1"/>
      <c r="U172" s="1"/>
      <c r="V172" s="1"/>
      <c r="W172" s="1"/>
      <c r="X172" s="1"/>
      <c r="Y172" s="1"/>
    </row>
    <row r="173" spans="1:25" ht="12.75">
      <c r="A173" s="18"/>
      <c r="B173" s="109" t="s">
        <v>737</v>
      </c>
      <c r="C173" s="96"/>
      <c r="D173" s="99">
        <v>1602</v>
      </c>
      <c r="E173" s="17"/>
      <c r="F173" s="17"/>
      <c r="G173" s="17"/>
      <c r="H173" s="17"/>
      <c r="I173" s="17"/>
      <c r="J173" s="17"/>
      <c r="K173" s="35"/>
      <c r="L173" s="35"/>
      <c r="M173" s="15"/>
      <c r="N173" s="15"/>
      <c r="O173" s="14"/>
      <c r="P173" s="14"/>
      <c r="Q173" s="14"/>
      <c r="R173" s="14"/>
      <c r="S173" s="18"/>
      <c r="T173" s="1"/>
      <c r="U173" s="1"/>
      <c r="V173" s="1"/>
      <c r="W173" s="1"/>
      <c r="X173" s="1"/>
      <c r="Y173" s="1"/>
    </row>
    <row r="174" spans="1:25" ht="63.75">
      <c r="A174" s="18"/>
      <c r="B174" s="116" t="s">
        <v>428</v>
      </c>
      <c r="C174" s="97" t="s">
        <v>164</v>
      </c>
      <c r="D174" s="117">
        <v>1700</v>
      </c>
      <c r="E174" s="13" t="s">
        <v>733</v>
      </c>
      <c r="F174" s="13" t="s">
        <v>733</v>
      </c>
      <c r="G174" s="13" t="s">
        <v>733</v>
      </c>
      <c r="H174" s="13" t="s">
        <v>733</v>
      </c>
      <c r="I174" s="13" t="s">
        <v>733</v>
      </c>
      <c r="J174" s="13" t="s">
        <v>733</v>
      </c>
      <c r="K174" s="35" t="s">
        <v>733</v>
      </c>
      <c r="L174" s="35" t="s">
        <v>733</v>
      </c>
      <c r="M174" s="14">
        <f aca="true" t="shared" si="5" ref="M174:R174">SUM(M175+M177+M181)</f>
        <v>42582</v>
      </c>
      <c r="N174" s="14">
        <f t="shared" si="5"/>
        <v>41941.5</v>
      </c>
      <c r="O174" s="14">
        <f t="shared" si="5"/>
        <v>39909.2</v>
      </c>
      <c r="P174" s="14">
        <f t="shared" si="5"/>
        <v>31591.699999999997</v>
      </c>
      <c r="Q174" s="14">
        <f t="shared" si="5"/>
        <v>31728.9</v>
      </c>
      <c r="R174" s="14">
        <f t="shared" si="5"/>
        <v>31857.4</v>
      </c>
      <c r="S174" s="18"/>
      <c r="T174" s="1"/>
      <c r="U174" s="1"/>
      <c r="V174" s="1"/>
      <c r="W174" s="1"/>
      <c r="X174" s="1"/>
      <c r="Y174" s="1"/>
    </row>
    <row r="175" spans="1:25" ht="156">
      <c r="A175" s="18"/>
      <c r="B175" s="109" t="s">
        <v>429</v>
      </c>
      <c r="C175" s="96" t="s">
        <v>165</v>
      </c>
      <c r="D175" s="99">
        <v>1701</v>
      </c>
      <c r="E175" s="21" t="s">
        <v>906</v>
      </c>
      <c r="F175" s="21" t="s">
        <v>922</v>
      </c>
      <c r="G175" s="21" t="s">
        <v>923</v>
      </c>
      <c r="H175" s="13"/>
      <c r="I175" s="13"/>
      <c r="J175" s="13"/>
      <c r="K175" s="35" t="s">
        <v>880</v>
      </c>
      <c r="L175" s="35" t="s">
        <v>869</v>
      </c>
      <c r="M175" s="15">
        <v>24359.2</v>
      </c>
      <c r="N175" s="15">
        <v>23826.4</v>
      </c>
      <c r="O175" s="15">
        <v>24418.8</v>
      </c>
      <c r="P175" s="15">
        <v>24418.8</v>
      </c>
      <c r="Q175" s="15">
        <v>24418.8</v>
      </c>
      <c r="R175" s="15">
        <v>24418.8</v>
      </c>
      <c r="S175" s="18"/>
      <c r="T175" s="1"/>
      <c r="U175" s="1"/>
      <c r="V175" s="1"/>
      <c r="W175" s="1"/>
      <c r="X175" s="1"/>
      <c r="Y175" s="1"/>
    </row>
    <row r="176" spans="1:25" ht="25.5">
      <c r="A176" s="18"/>
      <c r="B176" s="109" t="s">
        <v>430</v>
      </c>
      <c r="C176" s="96" t="s">
        <v>166</v>
      </c>
      <c r="D176" s="99">
        <v>1702</v>
      </c>
      <c r="E176" s="21"/>
      <c r="F176" s="21"/>
      <c r="G176" s="21"/>
      <c r="H176" s="13"/>
      <c r="I176" s="13"/>
      <c r="J176" s="13"/>
      <c r="K176" s="35"/>
      <c r="L176" s="35"/>
      <c r="M176" s="15"/>
      <c r="N176" s="15"/>
      <c r="O176" s="15"/>
      <c r="P176" s="15"/>
      <c r="Q176" s="15"/>
      <c r="R176" s="15"/>
      <c r="S176" s="18"/>
      <c r="T176" s="1"/>
      <c r="U176" s="1"/>
      <c r="V176" s="1"/>
      <c r="W176" s="1"/>
      <c r="X176" s="1"/>
      <c r="Y176" s="1"/>
    </row>
    <row r="177" spans="1:25" ht="89.25">
      <c r="A177" s="18"/>
      <c r="B177" s="109" t="s">
        <v>431</v>
      </c>
      <c r="C177" s="96" t="s">
        <v>167</v>
      </c>
      <c r="D177" s="99">
        <v>1703</v>
      </c>
      <c r="E177" s="13" t="s">
        <v>733</v>
      </c>
      <c r="F177" s="13" t="s">
        <v>733</v>
      </c>
      <c r="G177" s="13" t="s">
        <v>733</v>
      </c>
      <c r="H177" s="13" t="s">
        <v>733</v>
      </c>
      <c r="I177" s="13" t="s">
        <v>733</v>
      </c>
      <c r="J177" s="13" t="s">
        <v>733</v>
      </c>
      <c r="K177" s="35" t="s">
        <v>733</v>
      </c>
      <c r="L177" s="35" t="s">
        <v>733</v>
      </c>
      <c r="M177" s="15">
        <f aca="true" t="shared" si="6" ref="M177:R177">SUM(M178)</f>
        <v>648.8</v>
      </c>
      <c r="N177" s="15">
        <f t="shared" si="6"/>
        <v>648.8</v>
      </c>
      <c r="O177" s="15">
        <f t="shared" si="6"/>
        <v>747</v>
      </c>
      <c r="P177" s="15">
        <f t="shared" si="6"/>
        <v>0</v>
      </c>
      <c r="Q177" s="15">
        <f t="shared" si="6"/>
        <v>0</v>
      </c>
      <c r="R177" s="15">
        <f t="shared" si="6"/>
        <v>0</v>
      </c>
      <c r="S177" s="18"/>
      <c r="T177" s="1"/>
      <c r="U177" s="1"/>
      <c r="V177" s="1"/>
      <c r="W177" s="1"/>
      <c r="X177" s="1"/>
      <c r="Y177" s="1"/>
    </row>
    <row r="178" spans="1:25" ht="72">
      <c r="A178" s="18"/>
      <c r="B178" s="109" t="s">
        <v>738</v>
      </c>
      <c r="C178" s="102" t="s">
        <v>902</v>
      </c>
      <c r="D178" s="99">
        <v>1704</v>
      </c>
      <c r="E178" s="13" t="s">
        <v>959</v>
      </c>
      <c r="F178" s="13"/>
      <c r="G178" s="13"/>
      <c r="H178" s="13"/>
      <c r="I178" s="13"/>
      <c r="J178" s="13"/>
      <c r="K178" s="35" t="s">
        <v>873</v>
      </c>
      <c r="L178" s="35" t="s">
        <v>875</v>
      </c>
      <c r="M178" s="15">
        <v>648.8</v>
      </c>
      <c r="N178" s="15">
        <v>648.8</v>
      </c>
      <c r="O178" s="15">
        <v>747</v>
      </c>
      <c r="P178" s="15"/>
      <c r="Q178" s="15"/>
      <c r="R178" s="15"/>
      <c r="S178" s="18"/>
      <c r="T178" s="1"/>
      <c r="U178" s="1"/>
      <c r="V178" s="1"/>
      <c r="W178" s="1"/>
      <c r="X178" s="1"/>
      <c r="Y178" s="1"/>
    </row>
    <row r="179" spans="1:25" ht="12.75">
      <c r="A179" s="18"/>
      <c r="B179" s="109" t="s">
        <v>17</v>
      </c>
      <c r="C179" s="96" t="s">
        <v>17</v>
      </c>
      <c r="D179" s="99" t="s">
        <v>17</v>
      </c>
      <c r="E179" s="13"/>
      <c r="F179" s="13"/>
      <c r="G179" s="13"/>
      <c r="H179" s="21"/>
      <c r="I179" s="21"/>
      <c r="J179" s="24"/>
      <c r="K179" s="26"/>
      <c r="L179" s="26"/>
      <c r="M179" s="15"/>
      <c r="N179" s="15"/>
      <c r="O179" s="15"/>
      <c r="P179" s="15"/>
      <c r="Q179" s="15"/>
      <c r="R179" s="15"/>
      <c r="S179" s="18"/>
      <c r="T179" s="1"/>
      <c r="U179" s="1"/>
      <c r="V179" s="1"/>
      <c r="W179" s="1"/>
      <c r="X179" s="1"/>
      <c r="Y179" s="1"/>
    </row>
    <row r="180" spans="1:25" ht="12.75">
      <c r="A180" s="18"/>
      <c r="B180" s="109" t="s">
        <v>168</v>
      </c>
      <c r="C180" s="96" t="s">
        <v>17</v>
      </c>
      <c r="D180" s="99">
        <v>1799</v>
      </c>
      <c r="E180" s="13"/>
      <c r="F180" s="13"/>
      <c r="G180" s="13"/>
      <c r="H180" s="13"/>
      <c r="I180" s="13"/>
      <c r="J180" s="13"/>
      <c r="K180" s="35"/>
      <c r="L180" s="35"/>
      <c r="M180" s="15"/>
      <c r="N180" s="15"/>
      <c r="O180" s="15"/>
      <c r="P180" s="15"/>
      <c r="Q180" s="15"/>
      <c r="R180" s="15"/>
      <c r="S180" s="18"/>
      <c r="T180" s="1"/>
      <c r="U180" s="1"/>
      <c r="V180" s="1"/>
      <c r="W180" s="1"/>
      <c r="X180" s="1"/>
      <c r="Y180" s="1"/>
    </row>
    <row r="181" spans="1:25" ht="12.75">
      <c r="A181" s="18"/>
      <c r="B181" s="109" t="s">
        <v>432</v>
      </c>
      <c r="C181" s="96" t="s">
        <v>169</v>
      </c>
      <c r="D181" s="99">
        <v>1800</v>
      </c>
      <c r="E181" s="13" t="s">
        <v>733</v>
      </c>
      <c r="F181" s="13" t="s">
        <v>733</v>
      </c>
      <c r="G181" s="13" t="s">
        <v>733</v>
      </c>
      <c r="H181" s="13" t="s">
        <v>733</v>
      </c>
      <c r="I181" s="13" t="s">
        <v>733</v>
      </c>
      <c r="J181" s="13" t="s">
        <v>733</v>
      </c>
      <c r="K181" s="13" t="s">
        <v>733</v>
      </c>
      <c r="L181" s="13" t="s">
        <v>733</v>
      </c>
      <c r="M181" s="15">
        <f aca="true" t="shared" si="7" ref="M181:R181">SUM(M182)</f>
        <v>17574</v>
      </c>
      <c r="N181" s="15">
        <f t="shared" si="7"/>
        <v>17466.3</v>
      </c>
      <c r="O181" s="15">
        <f t="shared" si="7"/>
        <v>14743.4</v>
      </c>
      <c r="P181" s="15">
        <f t="shared" si="7"/>
        <v>7172.9</v>
      </c>
      <c r="Q181" s="15">
        <f t="shared" si="7"/>
        <v>7310.1</v>
      </c>
      <c r="R181" s="15">
        <f t="shared" si="7"/>
        <v>7438.6</v>
      </c>
      <c r="S181" s="18"/>
      <c r="T181" s="1"/>
      <c r="U181" s="1"/>
      <c r="V181" s="1"/>
      <c r="W181" s="1"/>
      <c r="X181" s="1"/>
      <c r="Y181" s="1"/>
    </row>
    <row r="182" spans="1:25" ht="51">
      <c r="A182" s="18"/>
      <c r="B182" s="109" t="s">
        <v>433</v>
      </c>
      <c r="C182" s="96" t="s">
        <v>170</v>
      </c>
      <c r="D182" s="99">
        <v>1801</v>
      </c>
      <c r="E182" s="13" t="s">
        <v>733</v>
      </c>
      <c r="F182" s="13" t="s">
        <v>733</v>
      </c>
      <c r="G182" s="13" t="s">
        <v>733</v>
      </c>
      <c r="H182" s="13" t="s">
        <v>733</v>
      </c>
      <c r="I182" s="13" t="s">
        <v>733</v>
      </c>
      <c r="J182" s="13" t="s">
        <v>733</v>
      </c>
      <c r="K182" s="13" t="s">
        <v>733</v>
      </c>
      <c r="L182" s="13" t="s">
        <v>733</v>
      </c>
      <c r="M182" s="15">
        <f aca="true" t="shared" si="8" ref="M182:R182">SUM(M183+M184+M185)</f>
        <v>17574</v>
      </c>
      <c r="N182" s="15">
        <f t="shared" si="8"/>
        <v>17466.3</v>
      </c>
      <c r="O182" s="15">
        <f t="shared" si="8"/>
        <v>14743.4</v>
      </c>
      <c r="P182" s="15">
        <f t="shared" si="8"/>
        <v>7172.9</v>
      </c>
      <c r="Q182" s="15">
        <f t="shared" si="8"/>
        <v>7310.1</v>
      </c>
      <c r="R182" s="15">
        <f t="shared" si="8"/>
        <v>7438.6</v>
      </c>
      <c r="S182" s="18"/>
      <c r="T182" s="1"/>
      <c r="U182" s="1"/>
      <c r="V182" s="1"/>
      <c r="W182" s="1"/>
      <c r="X182" s="1"/>
      <c r="Y182" s="1"/>
    </row>
    <row r="183" spans="1:25" ht="36">
      <c r="A183" s="18"/>
      <c r="B183" s="109" t="s">
        <v>739</v>
      </c>
      <c r="C183" s="96" t="s">
        <v>898</v>
      </c>
      <c r="D183" s="99">
        <v>1802</v>
      </c>
      <c r="E183" s="13"/>
      <c r="F183" s="13"/>
      <c r="G183" s="13"/>
      <c r="H183" s="13"/>
      <c r="I183" s="13"/>
      <c r="J183" s="13"/>
      <c r="K183" s="13" t="s">
        <v>1055</v>
      </c>
      <c r="L183" s="13" t="s">
        <v>1056</v>
      </c>
      <c r="M183" s="15">
        <v>2170.7</v>
      </c>
      <c r="N183" s="15">
        <v>2170.7</v>
      </c>
      <c r="O183" s="15">
        <v>3999.5</v>
      </c>
      <c r="P183" s="15"/>
      <c r="Q183" s="15"/>
      <c r="R183" s="15"/>
      <c r="S183" s="18"/>
      <c r="T183" s="1"/>
      <c r="U183" s="1"/>
      <c r="V183" s="1"/>
      <c r="W183" s="1"/>
      <c r="X183" s="1"/>
      <c r="Y183" s="1"/>
    </row>
    <row r="184" spans="1:25" ht="25.5">
      <c r="A184" s="18"/>
      <c r="B184" s="109" t="s">
        <v>900</v>
      </c>
      <c r="C184" s="96" t="s">
        <v>899</v>
      </c>
      <c r="D184" s="99" t="s">
        <v>17</v>
      </c>
      <c r="E184" s="13"/>
      <c r="F184" s="13"/>
      <c r="G184" s="13"/>
      <c r="H184" s="13"/>
      <c r="I184" s="13"/>
      <c r="J184" s="22"/>
      <c r="K184" s="35" t="s">
        <v>880</v>
      </c>
      <c r="L184" s="35" t="s">
        <v>875</v>
      </c>
      <c r="M184" s="15">
        <v>14543.2</v>
      </c>
      <c r="N184" s="15">
        <v>14435.5</v>
      </c>
      <c r="O184" s="15">
        <v>8429.5</v>
      </c>
      <c r="P184" s="15">
        <v>7172.9</v>
      </c>
      <c r="Q184" s="15">
        <v>7310.1</v>
      </c>
      <c r="R184" s="15">
        <v>7438.6</v>
      </c>
      <c r="S184" s="18"/>
      <c r="T184" s="1"/>
      <c r="U184" s="1"/>
      <c r="V184" s="1"/>
      <c r="W184" s="1"/>
      <c r="X184" s="1"/>
      <c r="Y184" s="1"/>
    </row>
    <row r="185" spans="1:25" ht="72">
      <c r="A185" s="18"/>
      <c r="B185" s="109" t="s">
        <v>901</v>
      </c>
      <c r="C185" s="96" t="s">
        <v>903</v>
      </c>
      <c r="D185" s="99">
        <v>1899</v>
      </c>
      <c r="E185" s="13"/>
      <c r="F185" s="13"/>
      <c r="G185" s="13"/>
      <c r="H185" s="13"/>
      <c r="I185" s="13"/>
      <c r="J185" s="13"/>
      <c r="K185" s="13" t="s">
        <v>1059</v>
      </c>
      <c r="L185" s="13" t="s">
        <v>1060</v>
      </c>
      <c r="M185" s="15">
        <v>860.1</v>
      </c>
      <c r="N185" s="15">
        <v>860.1</v>
      </c>
      <c r="O185" s="15">
        <v>2314.4</v>
      </c>
      <c r="P185" s="15"/>
      <c r="Q185" s="15"/>
      <c r="R185" s="15"/>
      <c r="S185" s="18"/>
      <c r="T185" s="1"/>
      <c r="U185" s="1"/>
      <c r="V185" s="1"/>
      <c r="W185" s="1"/>
      <c r="X185" s="1"/>
      <c r="Y185" s="1"/>
    </row>
    <row r="186" spans="1:25" ht="12.75">
      <c r="A186" s="18"/>
      <c r="B186" s="109" t="s">
        <v>867</v>
      </c>
      <c r="C186" s="96" t="s">
        <v>17</v>
      </c>
      <c r="D186" s="99">
        <v>1900</v>
      </c>
      <c r="E186" s="13" t="s">
        <v>733</v>
      </c>
      <c r="F186" s="13" t="s">
        <v>733</v>
      </c>
      <c r="G186" s="13" t="s">
        <v>733</v>
      </c>
      <c r="H186" s="13" t="s">
        <v>733</v>
      </c>
      <c r="I186" s="13" t="s">
        <v>733</v>
      </c>
      <c r="J186" s="13" t="s">
        <v>733</v>
      </c>
      <c r="K186" s="13" t="s">
        <v>733</v>
      </c>
      <c r="L186" s="13" t="s">
        <v>733</v>
      </c>
      <c r="M186" s="15"/>
      <c r="N186" s="15"/>
      <c r="O186" s="15"/>
      <c r="P186" s="15"/>
      <c r="Q186" s="15"/>
      <c r="R186" s="15"/>
      <c r="S186" s="18"/>
      <c r="T186" s="1"/>
      <c r="U186" s="1"/>
      <c r="V186" s="1"/>
      <c r="W186" s="1"/>
      <c r="X186" s="1"/>
      <c r="Y186" s="1"/>
    </row>
    <row r="187" spans="1:25" ht="25.5">
      <c r="A187" s="18"/>
      <c r="B187" s="109" t="s">
        <v>740</v>
      </c>
      <c r="C187" s="96" t="s">
        <v>171</v>
      </c>
      <c r="D187" s="99">
        <v>1901</v>
      </c>
      <c r="E187" s="13"/>
      <c r="F187" s="13"/>
      <c r="G187" s="13"/>
      <c r="H187" s="13"/>
      <c r="I187" s="13"/>
      <c r="J187" s="13"/>
      <c r="K187" s="13"/>
      <c r="L187" s="13"/>
      <c r="M187" s="15"/>
      <c r="N187" s="15"/>
      <c r="O187" s="15"/>
      <c r="P187" s="15"/>
      <c r="Q187" s="15"/>
      <c r="R187" s="15"/>
      <c r="S187" s="18"/>
      <c r="T187" s="1"/>
      <c r="U187" s="1"/>
      <c r="V187" s="1"/>
      <c r="W187" s="1"/>
      <c r="X187" s="1"/>
      <c r="Y187" s="1"/>
    </row>
    <row r="188" spans="1:25" ht="12.75">
      <c r="A188" s="18"/>
      <c r="B188" s="109" t="s">
        <v>741</v>
      </c>
      <c r="C188" s="96" t="s">
        <v>17</v>
      </c>
      <c r="D188" s="99">
        <v>1902</v>
      </c>
      <c r="E188" s="13"/>
      <c r="F188" s="13"/>
      <c r="G188" s="13"/>
      <c r="H188" s="13"/>
      <c r="I188" s="13"/>
      <c r="J188" s="13"/>
      <c r="K188" s="13"/>
      <c r="L188" s="13"/>
      <c r="M188" s="15"/>
      <c r="N188" s="15"/>
      <c r="O188" s="15"/>
      <c r="P188" s="15"/>
      <c r="Q188" s="15"/>
      <c r="R188" s="15"/>
      <c r="S188" s="18"/>
      <c r="T188" s="1"/>
      <c r="U188" s="1"/>
      <c r="V188" s="1"/>
      <c r="W188" s="1"/>
      <c r="X188" s="1"/>
      <c r="Y188" s="1"/>
    </row>
    <row r="189" spans="1:25" ht="12.75">
      <c r="A189" s="18"/>
      <c r="B189" s="109" t="s">
        <v>17</v>
      </c>
      <c r="C189" s="96" t="s">
        <v>17</v>
      </c>
      <c r="D189" s="99" t="s">
        <v>17</v>
      </c>
      <c r="E189" s="13"/>
      <c r="F189" s="13"/>
      <c r="G189" s="13"/>
      <c r="H189" s="13"/>
      <c r="I189" s="13"/>
      <c r="J189" s="13"/>
      <c r="K189" s="13"/>
      <c r="L189" s="13"/>
      <c r="M189" s="15"/>
      <c r="N189" s="15"/>
      <c r="O189" s="15"/>
      <c r="P189" s="15"/>
      <c r="Q189" s="15"/>
      <c r="R189" s="15"/>
      <c r="S189" s="18"/>
      <c r="T189" s="1"/>
      <c r="U189" s="1"/>
      <c r="V189" s="1"/>
      <c r="W189" s="1"/>
      <c r="X189" s="1"/>
      <c r="Y189" s="1"/>
    </row>
    <row r="190" spans="1:25" ht="22.5">
      <c r="A190" s="18"/>
      <c r="B190" s="109" t="s">
        <v>172</v>
      </c>
      <c r="C190" s="96" t="s">
        <v>17</v>
      </c>
      <c r="D190" s="99">
        <v>1999</v>
      </c>
      <c r="E190" s="13"/>
      <c r="F190" s="13"/>
      <c r="G190" s="13"/>
      <c r="H190" s="13"/>
      <c r="I190" s="13"/>
      <c r="J190" s="13"/>
      <c r="K190" s="13"/>
      <c r="L190" s="13"/>
      <c r="M190" s="15"/>
      <c r="N190" s="15"/>
      <c r="O190" s="15"/>
      <c r="P190" s="15"/>
      <c r="Q190" s="15"/>
      <c r="R190" s="15"/>
      <c r="S190" s="18"/>
      <c r="T190" s="1"/>
      <c r="U190" s="1"/>
      <c r="V190" s="1"/>
      <c r="W190" s="1"/>
      <c r="X190" s="1"/>
      <c r="Y190" s="1"/>
    </row>
    <row r="192" spans="2:4" ht="12.75">
      <c r="B192" s="136" t="s">
        <v>1093</v>
      </c>
      <c r="C192" s="136"/>
      <c r="D192" s="136"/>
    </row>
  </sheetData>
  <sheetProtection/>
  <mergeCells count="45">
    <mergeCell ref="B1:R1"/>
    <mergeCell ref="B3:C5"/>
    <mergeCell ref="D3:D5"/>
    <mergeCell ref="E3:J3"/>
    <mergeCell ref="K3:L4"/>
    <mergeCell ref="M3:R3"/>
    <mergeCell ref="E4:G4"/>
    <mergeCell ref="H4:J4"/>
    <mergeCell ref="M4:N4"/>
    <mergeCell ref="O4:O5"/>
    <mergeCell ref="P4:P5"/>
    <mergeCell ref="Q4:R4"/>
    <mergeCell ref="B7:B8"/>
    <mergeCell ref="D7:D8"/>
    <mergeCell ref="E7:E8"/>
    <mergeCell ref="F7:F8"/>
    <mergeCell ref="G7:G8"/>
    <mergeCell ref="H7:H8"/>
    <mergeCell ref="I7:I8"/>
    <mergeCell ref="J7:J8"/>
    <mergeCell ref="K7:K8"/>
    <mergeCell ref="L7:L8"/>
    <mergeCell ref="M7:M8"/>
    <mergeCell ref="N7:N8"/>
    <mergeCell ref="O7:O8"/>
    <mergeCell ref="P7:P8"/>
    <mergeCell ref="Q7:Q8"/>
    <mergeCell ref="R7:R8"/>
    <mergeCell ref="B119:B120"/>
    <mergeCell ref="D119:D120"/>
    <mergeCell ref="E119:E120"/>
    <mergeCell ref="F119:F120"/>
    <mergeCell ref="G119:G120"/>
    <mergeCell ref="H119:H120"/>
    <mergeCell ref="I119:I120"/>
    <mergeCell ref="J119:J120"/>
    <mergeCell ref="B192:D192"/>
    <mergeCell ref="Q119:Q120"/>
    <mergeCell ref="R119:R120"/>
    <mergeCell ref="K119:K120"/>
    <mergeCell ref="L119:L120"/>
    <mergeCell ref="M119:M120"/>
    <mergeCell ref="N119:N120"/>
    <mergeCell ref="O119:O120"/>
    <mergeCell ref="P119:P120"/>
  </mergeCells>
  <printOptions horizontalCentered="1"/>
  <pageMargins left="0" right="0" top="0" bottom="0" header="0" footer="0"/>
  <pageSetup firstPageNumber="21" useFirstPageNumber="1" fitToHeight="0" fitToWidth="1" horizontalDpi="600" verticalDpi="600" orientation="landscape" paperSize="9" scale="67" r:id="rId1"/>
</worksheet>
</file>

<file path=xl/worksheets/sheet11.xml><?xml version="1.0" encoding="utf-8"?>
<worksheet xmlns="http://schemas.openxmlformats.org/spreadsheetml/2006/main" xmlns:r="http://schemas.openxmlformats.org/officeDocument/2006/relationships">
  <sheetPr>
    <pageSetUpPr fitToPage="1"/>
  </sheetPr>
  <dimension ref="A1:AB193"/>
  <sheetViews>
    <sheetView showZeros="0" view="pageBreakPreview" zoomScale="60" zoomScalePageLayoutView="0" workbookViewId="0" topLeftCell="B1">
      <selection activeCell="R187" sqref="R187"/>
    </sheetView>
  </sheetViews>
  <sheetFormatPr defaultColWidth="9.00390625" defaultRowHeight="12.75"/>
  <cols>
    <col min="1" max="1" width="0" style="19" hidden="1" customWidth="1"/>
    <col min="2" max="2" width="8.125" style="12" customWidth="1"/>
    <col min="3" max="3" width="64.75390625" style="54" customWidth="1"/>
    <col min="4" max="4" width="5.375" style="3" customWidth="1"/>
    <col min="5" max="5" width="11.125" style="44" customWidth="1"/>
    <col min="6" max="6" width="11.00390625" style="44" customWidth="1"/>
    <col min="7" max="7" width="10.625" style="44" customWidth="1"/>
    <col min="8" max="8" width="11.875" style="44" customWidth="1"/>
    <col min="9" max="9" width="10.75390625" style="44" customWidth="1"/>
    <col min="10" max="10" width="10.625" style="44" customWidth="1"/>
    <col min="11" max="11" width="7.25390625" style="44" customWidth="1"/>
    <col min="12" max="12" width="8.25390625" style="44" customWidth="1"/>
    <col min="13" max="13" width="9.125" style="44" customWidth="1"/>
    <col min="14" max="14" width="9.875" style="44" customWidth="1"/>
    <col min="15" max="15" width="9.125" style="44" customWidth="1"/>
    <col min="16" max="16" width="8.625" style="44" customWidth="1"/>
    <col min="17" max="17" width="11.00390625" style="44" customWidth="1"/>
    <col min="18" max="18" width="10.875" style="44" customWidth="1"/>
    <col min="19" max="19" width="9.875" style="19" customWidth="1"/>
    <col min="20" max="20" width="14.625" style="19" customWidth="1"/>
    <col min="21" max="21" width="13.25390625" style="19" customWidth="1"/>
    <col min="22" max="22" width="15.875" style="19" customWidth="1"/>
    <col min="23" max="23" width="14.75390625" style="19" customWidth="1"/>
    <col min="24" max="24" width="13.25390625" style="19" customWidth="1"/>
    <col min="25" max="25" width="16.625" style="19" customWidth="1"/>
    <col min="26" max="16384" width="9.125" style="19" customWidth="1"/>
  </cols>
  <sheetData>
    <row r="1" spans="1:19" ht="15.75">
      <c r="A1" s="18" t="s">
        <v>0</v>
      </c>
      <c r="B1" s="133" t="s">
        <v>1074</v>
      </c>
      <c r="C1" s="133"/>
      <c r="D1" s="133"/>
      <c r="E1" s="133"/>
      <c r="F1" s="133"/>
      <c r="G1" s="133"/>
      <c r="H1" s="133"/>
      <c r="I1" s="133"/>
      <c r="J1" s="133"/>
      <c r="K1" s="133"/>
      <c r="L1" s="133"/>
      <c r="M1" s="133"/>
      <c r="N1" s="133"/>
      <c r="O1" s="133"/>
      <c r="P1" s="133"/>
      <c r="Q1" s="133"/>
      <c r="R1" s="133"/>
      <c r="S1" s="18"/>
    </row>
    <row r="2" spans="1:19" ht="7.5" customHeight="1">
      <c r="A2" s="18"/>
      <c r="B2" s="11"/>
      <c r="C2" s="46"/>
      <c r="D2" s="2"/>
      <c r="E2" s="20"/>
      <c r="F2" s="20"/>
      <c r="G2" s="20"/>
      <c r="H2" s="20"/>
      <c r="I2" s="20"/>
      <c r="J2" s="20"/>
      <c r="K2" s="20"/>
      <c r="L2" s="20"/>
      <c r="M2" s="20"/>
      <c r="N2" s="20"/>
      <c r="O2" s="20"/>
      <c r="P2" s="20"/>
      <c r="Q2" s="20"/>
      <c r="R2" s="20"/>
      <c r="S2" s="18"/>
    </row>
    <row r="3" spans="1:19" ht="12.75">
      <c r="A3" s="18"/>
      <c r="B3" s="131" t="s">
        <v>82</v>
      </c>
      <c r="C3" s="131"/>
      <c r="D3" s="131" t="s">
        <v>75</v>
      </c>
      <c r="E3" s="126" t="s">
        <v>734</v>
      </c>
      <c r="F3" s="126"/>
      <c r="G3" s="126"/>
      <c r="H3" s="126"/>
      <c r="I3" s="126"/>
      <c r="J3" s="126"/>
      <c r="K3" s="126" t="s">
        <v>81</v>
      </c>
      <c r="L3" s="132"/>
      <c r="M3" s="126" t="s">
        <v>85</v>
      </c>
      <c r="N3" s="126"/>
      <c r="O3" s="126"/>
      <c r="P3" s="126"/>
      <c r="Q3" s="126"/>
      <c r="R3" s="126"/>
      <c r="S3" s="18"/>
    </row>
    <row r="4" spans="1:19" ht="12.75">
      <c r="A4" s="18" t="s">
        <v>1</v>
      </c>
      <c r="B4" s="131"/>
      <c r="C4" s="131"/>
      <c r="D4" s="131"/>
      <c r="E4" s="126" t="s">
        <v>77</v>
      </c>
      <c r="F4" s="126"/>
      <c r="G4" s="126"/>
      <c r="H4" s="126" t="s">
        <v>78</v>
      </c>
      <c r="I4" s="126"/>
      <c r="J4" s="126"/>
      <c r="K4" s="132"/>
      <c r="L4" s="132"/>
      <c r="M4" s="126" t="s">
        <v>728</v>
      </c>
      <c r="N4" s="126"/>
      <c r="O4" s="126" t="s">
        <v>730</v>
      </c>
      <c r="P4" s="126" t="s">
        <v>729</v>
      </c>
      <c r="Q4" s="126" t="s">
        <v>2</v>
      </c>
      <c r="R4" s="126"/>
      <c r="S4" s="18"/>
    </row>
    <row r="5" spans="1:19" ht="60">
      <c r="A5" s="18" t="s">
        <v>3</v>
      </c>
      <c r="B5" s="131"/>
      <c r="C5" s="131"/>
      <c r="D5" s="131"/>
      <c r="E5" s="115" t="s">
        <v>74</v>
      </c>
      <c r="F5" s="115" t="s">
        <v>76</v>
      </c>
      <c r="G5" s="115" t="s">
        <v>4</v>
      </c>
      <c r="H5" s="115" t="s">
        <v>74</v>
      </c>
      <c r="I5" s="115" t="s">
        <v>76</v>
      </c>
      <c r="J5" s="115" t="s">
        <v>4</v>
      </c>
      <c r="K5" s="115" t="s">
        <v>83</v>
      </c>
      <c r="L5" s="115" t="s">
        <v>84</v>
      </c>
      <c r="M5" s="115" t="s">
        <v>79</v>
      </c>
      <c r="N5" s="115" t="s">
        <v>80</v>
      </c>
      <c r="O5" s="126"/>
      <c r="P5" s="126"/>
      <c r="Q5" s="115" t="s">
        <v>731</v>
      </c>
      <c r="R5" s="115" t="s">
        <v>732</v>
      </c>
      <c r="S5" s="18"/>
    </row>
    <row r="6" spans="1:19" ht="12.75">
      <c r="A6" s="18" t="s">
        <v>5</v>
      </c>
      <c r="B6" s="107"/>
      <c r="C6" s="47">
        <v>1</v>
      </c>
      <c r="D6" s="114">
        <v>2</v>
      </c>
      <c r="E6" s="115">
        <v>3</v>
      </c>
      <c r="F6" s="115">
        <v>4</v>
      </c>
      <c r="G6" s="115">
        <v>5</v>
      </c>
      <c r="H6" s="115">
        <v>6</v>
      </c>
      <c r="I6" s="115">
        <v>7</v>
      </c>
      <c r="J6" s="115">
        <v>8</v>
      </c>
      <c r="K6" s="115">
        <v>9</v>
      </c>
      <c r="L6" s="115">
        <v>10</v>
      </c>
      <c r="M6" s="115">
        <v>11</v>
      </c>
      <c r="N6" s="115">
        <v>12</v>
      </c>
      <c r="O6" s="115">
        <v>13</v>
      </c>
      <c r="P6" s="115">
        <v>14</v>
      </c>
      <c r="Q6" s="115">
        <v>15</v>
      </c>
      <c r="R6" s="115">
        <v>16</v>
      </c>
      <c r="S6" s="18"/>
    </row>
    <row r="7" spans="1:23" ht="38.25">
      <c r="A7" s="18" t="s">
        <v>6</v>
      </c>
      <c r="B7" s="127" t="s">
        <v>280</v>
      </c>
      <c r="C7" s="97" t="s">
        <v>96</v>
      </c>
      <c r="D7" s="128">
        <v>1000</v>
      </c>
      <c r="E7" s="129" t="s">
        <v>733</v>
      </c>
      <c r="F7" s="129" t="s">
        <v>733</v>
      </c>
      <c r="G7" s="129" t="s">
        <v>733</v>
      </c>
      <c r="H7" s="129" t="s">
        <v>733</v>
      </c>
      <c r="I7" s="129" t="s">
        <v>733</v>
      </c>
      <c r="J7" s="129" t="s">
        <v>733</v>
      </c>
      <c r="K7" s="129" t="s">
        <v>733</v>
      </c>
      <c r="L7" s="129" t="s">
        <v>733</v>
      </c>
      <c r="M7" s="124">
        <f aca="true" t="shared" si="0" ref="M7:R7">SUM(M9+M75+M95+M119+M174)</f>
        <v>51065.7</v>
      </c>
      <c r="N7" s="124">
        <f t="shared" si="0"/>
        <v>50313.9</v>
      </c>
      <c r="O7" s="124">
        <f t="shared" si="0"/>
        <v>55122.4</v>
      </c>
      <c r="P7" s="124">
        <f t="shared" si="0"/>
        <v>60476.7</v>
      </c>
      <c r="Q7" s="124">
        <f t="shared" si="0"/>
        <v>61092.200000000004</v>
      </c>
      <c r="R7" s="124">
        <f t="shared" si="0"/>
        <v>61659.09999999999</v>
      </c>
      <c r="S7" s="18"/>
      <c r="T7" s="1"/>
      <c r="U7" s="1"/>
      <c r="V7" s="1"/>
      <c r="W7" s="1"/>
    </row>
    <row r="8" spans="1:28" ht="12.75">
      <c r="A8" s="18" t="s">
        <v>7</v>
      </c>
      <c r="B8" s="127"/>
      <c r="C8" s="97" t="s">
        <v>97</v>
      </c>
      <c r="D8" s="128"/>
      <c r="E8" s="123"/>
      <c r="F8" s="123"/>
      <c r="G8" s="123"/>
      <c r="H8" s="123"/>
      <c r="I8" s="123"/>
      <c r="J8" s="123"/>
      <c r="K8" s="123"/>
      <c r="L8" s="123"/>
      <c r="M8" s="123"/>
      <c r="N8" s="123"/>
      <c r="O8" s="123"/>
      <c r="P8" s="123"/>
      <c r="Q8" s="123"/>
      <c r="R8" s="123"/>
      <c r="S8" s="18"/>
      <c r="T8" s="1"/>
      <c r="U8" s="1"/>
      <c r="V8" s="1"/>
      <c r="W8" s="1"/>
      <c r="X8" s="1"/>
      <c r="Y8" s="1"/>
      <c r="Z8" s="1"/>
      <c r="AA8" s="1"/>
      <c r="AB8" s="1">
        <f>U7</f>
        <v>0</v>
      </c>
    </row>
    <row r="9" spans="1:25" ht="51">
      <c r="A9" s="18"/>
      <c r="B9" s="116" t="s">
        <v>281</v>
      </c>
      <c r="C9" s="97" t="s">
        <v>98</v>
      </c>
      <c r="D9" s="117">
        <v>1001</v>
      </c>
      <c r="E9" s="13" t="s">
        <v>733</v>
      </c>
      <c r="F9" s="13" t="s">
        <v>733</v>
      </c>
      <c r="G9" s="13" t="s">
        <v>733</v>
      </c>
      <c r="H9" s="13" t="s">
        <v>733</v>
      </c>
      <c r="I9" s="13" t="s">
        <v>733</v>
      </c>
      <c r="J9" s="13" t="s">
        <v>733</v>
      </c>
      <c r="K9" s="13" t="s">
        <v>733</v>
      </c>
      <c r="L9" s="13" t="s">
        <v>733</v>
      </c>
      <c r="M9" s="15">
        <f aca="true" t="shared" si="1" ref="M9:R9">SUM(M10:M74)</f>
        <v>51065.7</v>
      </c>
      <c r="N9" s="15">
        <f t="shared" si="1"/>
        <v>50313.9</v>
      </c>
      <c r="O9" s="15">
        <f t="shared" si="1"/>
        <v>55122.4</v>
      </c>
      <c r="P9" s="15">
        <f t="shared" si="1"/>
        <v>60476.7</v>
      </c>
      <c r="Q9" s="15">
        <f t="shared" si="1"/>
        <v>61092.200000000004</v>
      </c>
      <c r="R9" s="15">
        <f t="shared" si="1"/>
        <v>61659.09999999999</v>
      </c>
      <c r="S9" s="18"/>
      <c r="T9" s="1"/>
      <c r="U9" s="1"/>
      <c r="V9" s="1"/>
      <c r="W9" s="1"/>
      <c r="X9" s="1"/>
      <c r="Y9" s="1"/>
    </row>
    <row r="10" spans="1:25" ht="51">
      <c r="A10" s="18"/>
      <c r="B10" s="109" t="s">
        <v>282</v>
      </c>
      <c r="C10" s="96" t="s">
        <v>18</v>
      </c>
      <c r="D10" s="99">
        <v>1002</v>
      </c>
      <c r="E10" s="21"/>
      <c r="F10" s="21"/>
      <c r="G10" s="21"/>
      <c r="H10" s="13"/>
      <c r="I10" s="13"/>
      <c r="J10" s="22"/>
      <c r="K10" s="35"/>
      <c r="L10" s="35"/>
      <c r="M10" s="15"/>
      <c r="N10" s="15"/>
      <c r="O10" s="15"/>
      <c r="P10" s="15"/>
      <c r="Q10" s="15"/>
      <c r="R10" s="15"/>
      <c r="S10" s="18"/>
      <c r="T10" s="1"/>
      <c r="U10" s="1"/>
      <c r="V10" s="1"/>
      <c r="W10" s="1"/>
      <c r="X10" s="1"/>
      <c r="Y10" s="1"/>
    </row>
    <row r="11" spans="1:25" ht="25.5">
      <c r="A11" s="18"/>
      <c r="B11" s="109" t="s">
        <v>283</v>
      </c>
      <c r="C11" s="96" t="s">
        <v>19</v>
      </c>
      <c r="D11" s="99">
        <v>1003</v>
      </c>
      <c r="E11" s="13"/>
      <c r="F11" s="13"/>
      <c r="G11" s="13"/>
      <c r="H11" s="13"/>
      <c r="I11" s="13"/>
      <c r="J11" s="13"/>
      <c r="K11" s="35"/>
      <c r="L11" s="35"/>
      <c r="M11" s="15"/>
      <c r="N11" s="15"/>
      <c r="O11" s="15"/>
      <c r="P11" s="15"/>
      <c r="Q11" s="15"/>
      <c r="R11" s="15"/>
      <c r="S11" s="18"/>
      <c r="T11" s="1"/>
      <c r="U11" s="1"/>
      <c r="V11" s="1"/>
      <c r="W11" s="1"/>
      <c r="X11" s="1"/>
      <c r="Y11" s="1"/>
    </row>
    <row r="12" spans="1:25" ht="25.5">
      <c r="A12" s="18"/>
      <c r="B12" s="109" t="s">
        <v>284</v>
      </c>
      <c r="C12" s="96" t="s">
        <v>20</v>
      </c>
      <c r="D12" s="99">
        <v>1004</v>
      </c>
      <c r="E12" s="21"/>
      <c r="F12" s="21"/>
      <c r="G12" s="21"/>
      <c r="H12" s="21"/>
      <c r="I12" s="21"/>
      <c r="J12" s="21"/>
      <c r="K12" s="26"/>
      <c r="L12" s="26"/>
      <c r="M12" s="15"/>
      <c r="N12" s="15"/>
      <c r="O12" s="15"/>
      <c r="P12" s="15"/>
      <c r="Q12" s="15"/>
      <c r="R12" s="15"/>
      <c r="S12" s="18"/>
      <c r="T12" s="1"/>
      <c r="U12" s="1"/>
      <c r="V12" s="1"/>
      <c r="W12" s="1"/>
      <c r="X12" s="1"/>
      <c r="Y12" s="1"/>
    </row>
    <row r="13" spans="1:25" ht="38.25">
      <c r="A13" s="18"/>
      <c r="B13" s="109" t="s">
        <v>285</v>
      </c>
      <c r="C13" s="96" t="s">
        <v>99</v>
      </c>
      <c r="D13" s="99">
        <v>1005</v>
      </c>
      <c r="E13" s="21"/>
      <c r="F13" s="21"/>
      <c r="G13" s="21"/>
      <c r="H13" s="21"/>
      <c r="I13" s="21"/>
      <c r="J13" s="21"/>
      <c r="K13" s="26"/>
      <c r="L13" s="26"/>
      <c r="M13" s="15"/>
      <c r="N13" s="15"/>
      <c r="O13" s="15"/>
      <c r="P13" s="15"/>
      <c r="Q13" s="15"/>
      <c r="R13" s="15"/>
      <c r="S13" s="18"/>
      <c r="T13" s="1"/>
      <c r="U13" s="1"/>
      <c r="V13" s="1"/>
      <c r="W13" s="1"/>
      <c r="X13" s="1"/>
      <c r="Y13" s="1"/>
    </row>
    <row r="14" spans="1:25" ht="102">
      <c r="A14" s="18"/>
      <c r="B14" s="109" t="s">
        <v>286</v>
      </c>
      <c r="C14" s="96" t="s">
        <v>21</v>
      </c>
      <c r="D14" s="99">
        <v>1006</v>
      </c>
      <c r="E14" s="21"/>
      <c r="F14" s="21"/>
      <c r="G14" s="21"/>
      <c r="H14" s="21"/>
      <c r="I14" s="21"/>
      <c r="J14" s="21"/>
      <c r="K14" s="26"/>
      <c r="L14" s="26"/>
      <c r="M14" s="15"/>
      <c r="N14" s="15"/>
      <c r="O14" s="15"/>
      <c r="P14" s="15"/>
      <c r="Q14" s="15"/>
      <c r="R14" s="15"/>
      <c r="S14" s="18"/>
      <c r="T14" s="1"/>
      <c r="U14" s="1"/>
      <c r="V14" s="1"/>
      <c r="W14" s="1"/>
      <c r="X14" s="1"/>
      <c r="Y14" s="1"/>
    </row>
    <row r="15" spans="1:25" ht="38.25">
      <c r="A15" s="18"/>
      <c r="B15" s="109" t="s">
        <v>287</v>
      </c>
      <c r="C15" s="96" t="s">
        <v>22</v>
      </c>
      <c r="D15" s="99">
        <v>1007</v>
      </c>
      <c r="E15" s="21"/>
      <c r="F15" s="21"/>
      <c r="G15" s="21"/>
      <c r="H15" s="21"/>
      <c r="I15" s="21"/>
      <c r="J15" s="21"/>
      <c r="K15" s="26"/>
      <c r="L15" s="26"/>
      <c r="M15" s="15"/>
      <c r="N15" s="15"/>
      <c r="O15" s="15"/>
      <c r="P15" s="15"/>
      <c r="Q15" s="15"/>
      <c r="R15" s="15"/>
      <c r="S15" s="18"/>
      <c r="T15" s="1"/>
      <c r="U15" s="1"/>
      <c r="V15" s="1"/>
      <c r="W15" s="1"/>
      <c r="X15" s="1"/>
      <c r="Y15" s="1"/>
    </row>
    <row r="16" spans="1:25" ht="38.25">
      <c r="A16" s="18"/>
      <c r="B16" s="109" t="s">
        <v>288</v>
      </c>
      <c r="C16" s="96" t="s">
        <v>23</v>
      </c>
      <c r="D16" s="99">
        <v>1008</v>
      </c>
      <c r="E16" s="21"/>
      <c r="F16" s="21"/>
      <c r="G16" s="21"/>
      <c r="H16" s="21"/>
      <c r="I16" s="23"/>
      <c r="J16" s="24"/>
      <c r="K16" s="26"/>
      <c r="L16" s="26"/>
      <c r="M16" s="15"/>
      <c r="N16" s="15"/>
      <c r="O16" s="15"/>
      <c r="P16" s="15"/>
      <c r="Q16" s="15"/>
      <c r="R16" s="15"/>
      <c r="S16" s="18"/>
      <c r="T16" s="1"/>
      <c r="U16" s="1"/>
      <c r="V16" s="1"/>
      <c r="W16" s="1"/>
      <c r="X16" s="1"/>
      <c r="Y16" s="1"/>
    </row>
    <row r="17" spans="1:25" ht="76.5">
      <c r="A17" s="18"/>
      <c r="B17" s="109" t="s">
        <v>289</v>
      </c>
      <c r="C17" s="96" t="s">
        <v>100</v>
      </c>
      <c r="D17" s="99">
        <v>1009</v>
      </c>
      <c r="E17" s="21"/>
      <c r="F17" s="21"/>
      <c r="G17" s="21"/>
      <c r="H17" s="21"/>
      <c r="I17" s="21"/>
      <c r="J17" s="21"/>
      <c r="K17" s="26"/>
      <c r="L17" s="26"/>
      <c r="M17" s="15"/>
      <c r="N17" s="15"/>
      <c r="O17" s="15"/>
      <c r="P17" s="15"/>
      <c r="Q17" s="15"/>
      <c r="R17" s="15"/>
      <c r="S17" s="18"/>
      <c r="T17" s="1"/>
      <c r="U17" s="1"/>
      <c r="V17" s="1"/>
      <c r="W17" s="1"/>
      <c r="X17" s="1"/>
      <c r="Y17" s="1"/>
    </row>
    <row r="18" spans="1:25" ht="25.5">
      <c r="A18" s="18"/>
      <c r="B18" s="109" t="s">
        <v>290</v>
      </c>
      <c r="C18" s="96" t="s">
        <v>24</v>
      </c>
      <c r="D18" s="99">
        <v>1010</v>
      </c>
      <c r="E18" s="21"/>
      <c r="F18" s="21"/>
      <c r="G18" s="21"/>
      <c r="H18" s="21"/>
      <c r="I18" s="21"/>
      <c r="J18" s="21"/>
      <c r="K18" s="26"/>
      <c r="L18" s="26"/>
      <c r="M18" s="15"/>
      <c r="N18" s="15"/>
      <c r="O18" s="15"/>
      <c r="P18" s="15"/>
      <c r="Q18" s="15"/>
      <c r="R18" s="15"/>
      <c r="S18" s="18"/>
      <c r="T18" s="1"/>
      <c r="U18" s="1"/>
      <c r="V18" s="1"/>
      <c r="W18" s="1"/>
      <c r="X18" s="1"/>
      <c r="Y18" s="1"/>
    </row>
    <row r="19" spans="1:25" ht="25.5">
      <c r="A19" s="18"/>
      <c r="B19" s="109" t="s">
        <v>291</v>
      </c>
      <c r="C19" s="96" t="s">
        <v>25</v>
      </c>
      <c r="D19" s="99">
        <v>1011</v>
      </c>
      <c r="E19" s="21"/>
      <c r="F19" s="21"/>
      <c r="G19" s="21"/>
      <c r="H19" s="21"/>
      <c r="I19" s="21"/>
      <c r="J19" s="21"/>
      <c r="K19" s="26"/>
      <c r="L19" s="26"/>
      <c r="M19" s="15"/>
      <c r="N19" s="15"/>
      <c r="O19" s="15"/>
      <c r="P19" s="15"/>
      <c r="Q19" s="15"/>
      <c r="R19" s="15"/>
      <c r="S19" s="18"/>
      <c r="T19" s="1"/>
      <c r="U19" s="1"/>
      <c r="V19" s="1"/>
      <c r="W19" s="1"/>
      <c r="X19" s="1"/>
      <c r="Y19" s="1"/>
    </row>
    <row r="20" spans="1:25" ht="38.25">
      <c r="A20" s="18"/>
      <c r="B20" s="109" t="s">
        <v>292</v>
      </c>
      <c r="C20" s="96" t="s">
        <v>41</v>
      </c>
      <c r="D20" s="99">
        <v>1012</v>
      </c>
      <c r="E20" s="21"/>
      <c r="F20" s="21"/>
      <c r="G20" s="21"/>
      <c r="H20" s="21"/>
      <c r="I20" s="21"/>
      <c r="J20" s="21"/>
      <c r="K20" s="26"/>
      <c r="L20" s="26"/>
      <c r="M20" s="15"/>
      <c r="N20" s="15"/>
      <c r="O20" s="15"/>
      <c r="P20" s="15"/>
      <c r="Q20" s="15"/>
      <c r="R20" s="15"/>
      <c r="S20" s="18"/>
      <c r="T20" s="1"/>
      <c r="U20" s="1"/>
      <c r="V20" s="1"/>
      <c r="W20" s="1"/>
      <c r="X20" s="1"/>
      <c r="Y20" s="1"/>
    </row>
    <row r="21" spans="1:25" ht="51">
      <c r="A21" s="18"/>
      <c r="B21" s="109" t="s">
        <v>293</v>
      </c>
      <c r="C21" s="96" t="s">
        <v>12</v>
      </c>
      <c r="D21" s="99">
        <v>1013</v>
      </c>
      <c r="E21" s="21"/>
      <c r="F21" s="21"/>
      <c r="G21" s="21"/>
      <c r="H21" s="21"/>
      <c r="I21" s="21"/>
      <c r="J21" s="21"/>
      <c r="K21" s="26"/>
      <c r="L21" s="26"/>
      <c r="M21" s="15"/>
      <c r="N21" s="15"/>
      <c r="O21" s="15"/>
      <c r="P21" s="15"/>
      <c r="Q21" s="15"/>
      <c r="R21" s="15"/>
      <c r="S21" s="18"/>
      <c r="T21" s="1"/>
      <c r="U21" s="1"/>
      <c r="V21" s="1"/>
      <c r="W21" s="1"/>
      <c r="X21" s="1"/>
      <c r="Y21" s="1"/>
    </row>
    <row r="22" spans="1:25" ht="25.5">
      <c r="A22" s="18"/>
      <c r="B22" s="109" t="s">
        <v>294</v>
      </c>
      <c r="C22" s="96" t="s">
        <v>26</v>
      </c>
      <c r="D22" s="99">
        <v>1014</v>
      </c>
      <c r="E22" s="21"/>
      <c r="F22" s="21"/>
      <c r="G22" s="21"/>
      <c r="H22" s="21"/>
      <c r="I22" s="21"/>
      <c r="J22" s="21"/>
      <c r="K22" s="26"/>
      <c r="L22" s="26"/>
      <c r="M22" s="15"/>
      <c r="N22" s="15"/>
      <c r="O22" s="15"/>
      <c r="P22" s="15"/>
      <c r="Q22" s="15"/>
      <c r="R22" s="15"/>
      <c r="S22" s="18"/>
      <c r="T22" s="1"/>
      <c r="U22" s="1"/>
      <c r="V22" s="1"/>
      <c r="W22" s="1"/>
      <c r="X22" s="1"/>
      <c r="Y22" s="1"/>
    </row>
    <row r="23" spans="1:25" ht="276">
      <c r="A23" s="18"/>
      <c r="B23" s="109" t="s">
        <v>295</v>
      </c>
      <c r="C23" s="96" t="s">
        <v>54</v>
      </c>
      <c r="D23" s="99">
        <v>1015</v>
      </c>
      <c r="E23" s="21" t="s">
        <v>906</v>
      </c>
      <c r="F23" s="21" t="s">
        <v>928</v>
      </c>
      <c r="G23" s="21" t="s">
        <v>909</v>
      </c>
      <c r="H23" s="21" t="s">
        <v>910</v>
      </c>
      <c r="I23" s="24"/>
      <c r="J23" s="24">
        <v>41640</v>
      </c>
      <c r="K23" s="26" t="s">
        <v>1067</v>
      </c>
      <c r="L23" s="26" t="s">
        <v>1068</v>
      </c>
      <c r="M23" s="15">
        <v>6958.3</v>
      </c>
      <c r="N23" s="15">
        <v>6874.7</v>
      </c>
      <c r="O23" s="15">
        <v>7875</v>
      </c>
      <c r="P23" s="15">
        <v>8382.9</v>
      </c>
      <c r="Q23" s="15">
        <v>8422.6</v>
      </c>
      <c r="R23" s="15">
        <v>8459.9</v>
      </c>
      <c r="S23" s="18"/>
      <c r="T23" s="1"/>
      <c r="U23" s="1"/>
      <c r="V23" s="1"/>
      <c r="W23" s="1"/>
      <c r="X23" s="1"/>
      <c r="Y23" s="1"/>
    </row>
    <row r="24" spans="1:25" ht="114.75">
      <c r="A24" s="18"/>
      <c r="B24" s="109" t="s">
        <v>296</v>
      </c>
      <c r="C24" s="96" t="s">
        <v>101</v>
      </c>
      <c r="D24" s="99">
        <v>1016</v>
      </c>
      <c r="E24" s="21"/>
      <c r="F24" s="21"/>
      <c r="G24" s="21"/>
      <c r="H24" s="21"/>
      <c r="I24" s="21"/>
      <c r="J24" s="21"/>
      <c r="K24" s="26"/>
      <c r="L24" s="26"/>
      <c r="M24" s="15"/>
      <c r="N24" s="15"/>
      <c r="O24" s="15"/>
      <c r="P24" s="15"/>
      <c r="Q24" s="15">
        <f aca="true" t="shared" si="2" ref="Q24:Q38">SUM(P24*104.8%)</f>
        <v>0</v>
      </c>
      <c r="R24" s="15"/>
      <c r="S24" s="18"/>
      <c r="T24" s="1"/>
      <c r="U24" s="1"/>
      <c r="V24" s="1"/>
      <c r="W24" s="1"/>
      <c r="X24" s="1"/>
      <c r="Y24" s="1"/>
    </row>
    <row r="25" spans="1:25" ht="51">
      <c r="A25" s="18"/>
      <c r="B25" s="109" t="s">
        <v>297</v>
      </c>
      <c r="C25" s="96" t="s">
        <v>102</v>
      </c>
      <c r="D25" s="99">
        <v>1017</v>
      </c>
      <c r="E25" s="21"/>
      <c r="F25" s="21"/>
      <c r="G25" s="21"/>
      <c r="H25" s="21"/>
      <c r="I25" s="21"/>
      <c r="J25" s="21"/>
      <c r="K25" s="26"/>
      <c r="L25" s="26"/>
      <c r="M25" s="15"/>
      <c r="N25" s="15"/>
      <c r="O25" s="15"/>
      <c r="P25" s="15"/>
      <c r="Q25" s="15">
        <f t="shared" si="2"/>
        <v>0</v>
      </c>
      <c r="R25" s="15"/>
      <c r="S25" s="18"/>
      <c r="T25" s="1"/>
      <c r="U25" s="1"/>
      <c r="V25" s="1"/>
      <c r="W25" s="1"/>
      <c r="X25" s="1"/>
      <c r="Y25" s="1"/>
    </row>
    <row r="26" spans="1:25" ht="89.25">
      <c r="A26" s="18"/>
      <c r="B26" s="109" t="s">
        <v>298</v>
      </c>
      <c r="C26" s="96" t="s">
        <v>103</v>
      </c>
      <c r="D26" s="99">
        <v>1018</v>
      </c>
      <c r="E26" s="21"/>
      <c r="F26" s="21"/>
      <c r="G26" s="21"/>
      <c r="H26" s="21"/>
      <c r="I26" s="21"/>
      <c r="J26" s="21"/>
      <c r="K26" s="26"/>
      <c r="L26" s="26"/>
      <c r="M26" s="15"/>
      <c r="N26" s="15"/>
      <c r="O26" s="15"/>
      <c r="P26" s="15"/>
      <c r="Q26" s="15">
        <f t="shared" si="2"/>
        <v>0</v>
      </c>
      <c r="R26" s="15"/>
      <c r="S26" s="18"/>
      <c r="T26" s="1"/>
      <c r="U26" s="1"/>
      <c r="V26" s="1"/>
      <c r="W26" s="1"/>
      <c r="X26" s="1"/>
      <c r="Y26" s="1"/>
    </row>
    <row r="27" spans="1:25" ht="89.25">
      <c r="A27" s="18"/>
      <c r="B27" s="109" t="s">
        <v>299</v>
      </c>
      <c r="C27" s="96" t="s">
        <v>104</v>
      </c>
      <c r="D27" s="99">
        <v>1019</v>
      </c>
      <c r="E27" s="25"/>
      <c r="F27" s="26"/>
      <c r="G27" s="26"/>
      <c r="H27" s="25"/>
      <c r="I27" s="26"/>
      <c r="J27" s="26"/>
      <c r="K27" s="26"/>
      <c r="L27" s="26"/>
      <c r="M27" s="15"/>
      <c r="N27" s="15"/>
      <c r="O27" s="15"/>
      <c r="P27" s="15"/>
      <c r="Q27" s="15">
        <f t="shared" si="2"/>
        <v>0</v>
      </c>
      <c r="R27" s="15"/>
      <c r="S27" s="18"/>
      <c r="T27" s="1"/>
      <c r="U27" s="1"/>
      <c r="V27" s="1"/>
      <c r="W27" s="1"/>
      <c r="X27" s="1"/>
      <c r="Y27" s="1"/>
    </row>
    <row r="28" spans="1:25" ht="25.5">
      <c r="A28" s="18"/>
      <c r="B28" s="109" t="s">
        <v>300</v>
      </c>
      <c r="C28" s="96" t="s">
        <v>27</v>
      </c>
      <c r="D28" s="99">
        <v>1020</v>
      </c>
      <c r="E28" s="25"/>
      <c r="F28" s="26"/>
      <c r="G28" s="26"/>
      <c r="H28" s="25"/>
      <c r="I28" s="26"/>
      <c r="J28" s="26"/>
      <c r="K28" s="26"/>
      <c r="L28" s="26"/>
      <c r="M28" s="15"/>
      <c r="N28" s="15"/>
      <c r="O28" s="15"/>
      <c r="P28" s="15"/>
      <c r="Q28" s="15">
        <f t="shared" si="2"/>
        <v>0</v>
      </c>
      <c r="R28" s="15"/>
      <c r="S28" s="18"/>
      <c r="T28" s="1"/>
      <c r="U28" s="1"/>
      <c r="V28" s="1"/>
      <c r="W28" s="1"/>
      <c r="X28" s="1"/>
      <c r="Y28" s="1"/>
    </row>
    <row r="29" spans="1:25" ht="25.5">
      <c r="A29" s="18"/>
      <c r="B29" s="109" t="s">
        <v>301</v>
      </c>
      <c r="C29" s="96" t="s">
        <v>28</v>
      </c>
      <c r="D29" s="99">
        <v>1021</v>
      </c>
      <c r="E29" s="13"/>
      <c r="F29" s="13"/>
      <c r="G29" s="13"/>
      <c r="H29" s="13"/>
      <c r="I29" s="13"/>
      <c r="J29" s="13"/>
      <c r="K29" s="35"/>
      <c r="L29" s="35"/>
      <c r="M29" s="15"/>
      <c r="N29" s="15"/>
      <c r="O29" s="15"/>
      <c r="P29" s="15"/>
      <c r="Q29" s="15">
        <f t="shared" si="2"/>
        <v>0</v>
      </c>
      <c r="R29" s="15"/>
      <c r="S29" s="18"/>
      <c r="T29" s="1"/>
      <c r="U29" s="1"/>
      <c r="V29" s="1"/>
      <c r="W29" s="1"/>
      <c r="X29" s="1"/>
      <c r="Y29" s="1"/>
    </row>
    <row r="30" spans="1:25" ht="38.25">
      <c r="A30" s="18"/>
      <c r="B30" s="109" t="s">
        <v>302</v>
      </c>
      <c r="C30" s="96" t="s">
        <v>29</v>
      </c>
      <c r="D30" s="99">
        <v>1022</v>
      </c>
      <c r="E30" s="21"/>
      <c r="F30" s="21"/>
      <c r="G30" s="21"/>
      <c r="H30" s="21"/>
      <c r="I30" s="21"/>
      <c r="J30" s="21"/>
      <c r="K30" s="26"/>
      <c r="L30" s="26"/>
      <c r="M30" s="15"/>
      <c r="N30" s="15"/>
      <c r="O30" s="15"/>
      <c r="P30" s="15"/>
      <c r="Q30" s="15"/>
      <c r="R30" s="15"/>
      <c r="S30" s="18"/>
      <c r="T30" s="1"/>
      <c r="U30" s="1"/>
      <c r="V30" s="1"/>
      <c r="W30" s="1"/>
      <c r="X30" s="1"/>
      <c r="Y30" s="1"/>
    </row>
    <row r="31" spans="1:25" ht="156">
      <c r="A31" s="18"/>
      <c r="B31" s="109" t="s">
        <v>303</v>
      </c>
      <c r="C31" s="96" t="s">
        <v>30</v>
      </c>
      <c r="D31" s="99">
        <v>1023</v>
      </c>
      <c r="E31" s="21" t="s">
        <v>906</v>
      </c>
      <c r="F31" s="21" t="s">
        <v>929</v>
      </c>
      <c r="G31" s="21" t="s">
        <v>911</v>
      </c>
      <c r="H31" s="21"/>
      <c r="I31" s="21"/>
      <c r="J31" s="21"/>
      <c r="K31" s="26" t="s">
        <v>877</v>
      </c>
      <c r="L31" s="26" t="s">
        <v>869</v>
      </c>
      <c r="M31" s="15">
        <v>10626.8</v>
      </c>
      <c r="N31" s="15">
        <v>10461.6</v>
      </c>
      <c r="O31" s="15">
        <v>10394.9</v>
      </c>
      <c r="P31" s="15">
        <v>12362.2</v>
      </c>
      <c r="Q31" s="15">
        <v>12438.1</v>
      </c>
      <c r="R31" s="15">
        <v>12509.4</v>
      </c>
      <c r="S31" s="18"/>
      <c r="T31" s="1"/>
      <c r="U31" s="1"/>
      <c r="V31" s="1"/>
      <c r="W31" s="1"/>
      <c r="X31" s="1"/>
      <c r="Y31" s="1"/>
    </row>
    <row r="32" spans="1:25" ht="156">
      <c r="A32" s="18"/>
      <c r="B32" s="109" t="s">
        <v>304</v>
      </c>
      <c r="C32" s="96" t="s">
        <v>31</v>
      </c>
      <c r="D32" s="99">
        <v>1024</v>
      </c>
      <c r="E32" s="21" t="s">
        <v>906</v>
      </c>
      <c r="F32" s="21" t="s">
        <v>930</v>
      </c>
      <c r="G32" s="21" t="s">
        <v>911</v>
      </c>
      <c r="H32" s="13"/>
      <c r="I32" s="13"/>
      <c r="J32" s="13"/>
      <c r="K32" s="35" t="s">
        <v>1069</v>
      </c>
      <c r="L32" s="35" t="s">
        <v>1070</v>
      </c>
      <c r="M32" s="15">
        <v>32063.8</v>
      </c>
      <c r="N32" s="15">
        <v>31586.3</v>
      </c>
      <c r="O32" s="15">
        <v>35436.2</v>
      </c>
      <c r="P32" s="15">
        <v>38062.9</v>
      </c>
      <c r="Q32" s="15">
        <v>38551.4</v>
      </c>
      <c r="R32" s="15">
        <v>38999.1</v>
      </c>
      <c r="S32" s="18"/>
      <c r="T32" s="1"/>
      <c r="U32" s="1"/>
      <c r="V32" s="1"/>
      <c r="W32" s="1"/>
      <c r="X32" s="1"/>
      <c r="Y32" s="1"/>
    </row>
    <row r="33" spans="1:25" ht="38.25">
      <c r="A33" s="18"/>
      <c r="B33" s="109" t="s">
        <v>305</v>
      </c>
      <c r="C33" s="96" t="s">
        <v>32</v>
      </c>
      <c r="D33" s="99">
        <v>1025</v>
      </c>
      <c r="E33" s="13"/>
      <c r="F33" s="13"/>
      <c r="G33" s="13"/>
      <c r="H33" s="13"/>
      <c r="I33" s="13"/>
      <c r="J33" s="13"/>
      <c r="K33" s="35"/>
      <c r="L33" s="35"/>
      <c r="M33" s="15"/>
      <c r="N33" s="15"/>
      <c r="O33" s="15"/>
      <c r="P33" s="15"/>
      <c r="Q33" s="15">
        <f t="shared" si="2"/>
        <v>0</v>
      </c>
      <c r="R33" s="15"/>
      <c r="S33" s="18"/>
      <c r="T33" s="1"/>
      <c r="U33" s="1"/>
      <c r="V33" s="1"/>
      <c r="W33" s="1"/>
      <c r="X33" s="1"/>
      <c r="Y33" s="1"/>
    </row>
    <row r="34" spans="1:25" ht="156">
      <c r="A34" s="18"/>
      <c r="B34" s="109" t="s">
        <v>306</v>
      </c>
      <c r="C34" s="96" t="s">
        <v>105</v>
      </c>
      <c r="D34" s="99">
        <v>1026</v>
      </c>
      <c r="E34" s="21" t="s">
        <v>906</v>
      </c>
      <c r="F34" s="21" t="s">
        <v>936</v>
      </c>
      <c r="G34" s="21" t="s">
        <v>912</v>
      </c>
      <c r="H34" s="21"/>
      <c r="I34" s="21"/>
      <c r="J34" s="21"/>
      <c r="K34" s="26" t="s">
        <v>877</v>
      </c>
      <c r="L34" s="26" t="s">
        <v>869</v>
      </c>
      <c r="M34" s="15">
        <v>1416.8</v>
      </c>
      <c r="N34" s="15">
        <v>1391.3</v>
      </c>
      <c r="O34" s="15">
        <v>1416.3</v>
      </c>
      <c r="P34" s="15">
        <v>1668.7</v>
      </c>
      <c r="Q34" s="15">
        <v>1680.1</v>
      </c>
      <c r="R34" s="15">
        <v>1690.7</v>
      </c>
      <c r="S34" s="18"/>
      <c r="T34" s="1"/>
      <c r="U34" s="1"/>
      <c r="V34" s="1"/>
      <c r="W34" s="1"/>
      <c r="X34" s="1"/>
      <c r="Y34" s="1"/>
    </row>
    <row r="35" spans="1:25" ht="38.25">
      <c r="A35" s="18"/>
      <c r="B35" s="109" t="s">
        <v>307</v>
      </c>
      <c r="C35" s="96" t="s">
        <v>33</v>
      </c>
      <c r="D35" s="99">
        <v>1027</v>
      </c>
      <c r="E35" s="21"/>
      <c r="F35" s="21"/>
      <c r="G35" s="21"/>
      <c r="H35" s="21"/>
      <c r="I35" s="21"/>
      <c r="J35" s="21"/>
      <c r="K35" s="26"/>
      <c r="L35" s="26"/>
      <c r="M35" s="15"/>
      <c r="N35" s="15"/>
      <c r="O35" s="15"/>
      <c r="P35" s="15"/>
      <c r="Q35" s="15"/>
      <c r="R35" s="15"/>
      <c r="S35" s="18"/>
      <c r="T35" s="1"/>
      <c r="U35" s="1"/>
      <c r="V35" s="1"/>
      <c r="W35" s="1"/>
      <c r="X35" s="1"/>
      <c r="Y35" s="1"/>
    </row>
    <row r="36" spans="1:25" ht="63.75">
      <c r="A36" s="18"/>
      <c r="B36" s="109" t="s">
        <v>308</v>
      </c>
      <c r="C36" s="96" t="s">
        <v>34</v>
      </c>
      <c r="D36" s="99">
        <v>1028</v>
      </c>
      <c r="E36" s="21"/>
      <c r="F36" s="21"/>
      <c r="G36" s="21"/>
      <c r="H36" s="21"/>
      <c r="I36" s="21"/>
      <c r="J36" s="21"/>
      <c r="K36" s="26"/>
      <c r="L36" s="26"/>
      <c r="M36" s="15"/>
      <c r="N36" s="15"/>
      <c r="O36" s="15"/>
      <c r="P36" s="15"/>
      <c r="Q36" s="15">
        <f t="shared" si="2"/>
        <v>0</v>
      </c>
      <c r="R36" s="15"/>
      <c r="S36" s="18"/>
      <c r="T36" s="1"/>
      <c r="U36" s="1"/>
      <c r="V36" s="1"/>
      <c r="W36" s="1"/>
      <c r="X36" s="1"/>
      <c r="Y36" s="1"/>
    </row>
    <row r="37" spans="1:25" ht="38.25">
      <c r="A37" s="18"/>
      <c r="B37" s="109" t="s">
        <v>309</v>
      </c>
      <c r="C37" s="96" t="s">
        <v>35</v>
      </c>
      <c r="D37" s="99">
        <v>1029</v>
      </c>
      <c r="E37" s="21"/>
      <c r="F37" s="21"/>
      <c r="G37" s="21"/>
      <c r="H37" s="21"/>
      <c r="I37" s="21"/>
      <c r="J37" s="21"/>
      <c r="K37" s="26"/>
      <c r="L37" s="26"/>
      <c r="M37" s="15"/>
      <c r="N37" s="15"/>
      <c r="O37" s="15"/>
      <c r="P37" s="15"/>
      <c r="Q37" s="15">
        <f t="shared" si="2"/>
        <v>0</v>
      </c>
      <c r="R37" s="15"/>
      <c r="S37" s="18"/>
      <c r="T37" s="1"/>
      <c r="U37" s="1"/>
      <c r="V37" s="1"/>
      <c r="W37" s="1"/>
      <c r="X37" s="1"/>
      <c r="Y37" s="1"/>
    </row>
    <row r="38" spans="1:25" ht="25.5">
      <c r="A38" s="18"/>
      <c r="B38" s="109" t="s">
        <v>310</v>
      </c>
      <c r="C38" s="96" t="s">
        <v>10</v>
      </c>
      <c r="D38" s="99">
        <v>1030</v>
      </c>
      <c r="E38" s="21"/>
      <c r="F38" s="21"/>
      <c r="G38" s="21"/>
      <c r="H38" s="21"/>
      <c r="I38" s="21"/>
      <c r="J38" s="21"/>
      <c r="K38" s="26"/>
      <c r="L38" s="26"/>
      <c r="M38" s="15"/>
      <c r="N38" s="15"/>
      <c r="O38" s="15"/>
      <c r="P38" s="15"/>
      <c r="Q38" s="15">
        <f t="shared" si="2"/>
        <v>0</v>
      </c>
      <c r="R38" s="15"/>
      <c r="S38" s="18"/>
      <c r="T38" s="1"/>
      <c r="U38" s="1"/>
      <c r="V38" s="1"/>
      <c r="W38" s="1"/>
      <c r="X38" s="1"/>
      <c r="Y38" s="1"/>
    </row>
    <row r="39" spans="1:25" ht="76.5">
      <c r="A39" s="18"/>
      <c r="B39" s="109" t="s">
        <v>311</v>
      </c>
      <c r="C39" s="96" t="s">
        <v>106</v>
      </c>
      <c r="D39" s="99">
        <v>1031</v>
      </c>
      <c r="E39" s="21"/>
      <c r="F39" s="21"/>
      <c r="G39" s="21"/>
      <c r="H39" s="21"/>
      <c r="I39" s="21"/>
      <c r="J39" s="21"/>
      <c r="K39" s="26"/>
      <c r="L39" s="26"/>
      <c r="M39" s="15"/>
      <c r="N39" s="15"/>
      <c r="O39" s="15"/>
      <c r="P39" s="15"/>
      <c r="Q39" s="15"/>
      <c r="R39" s="15"/>
      <c r="S39" s="18"/>
      <c r="T39" s="1"/>
      <c r="U39" s="1"/>
      <c r="V39" s="1"/>
      <c r="W39" s="1"/>
      <c r="X39" s="1"/>
      <c r="Y39" s="1"/>
    </row>
    <row r="40" spans="1:25" ht="51">
      <c r="A40" s="18"/>
      <c r="B40" s="109" t="s">
        <v>312</v>
      </c>
      <c r="C40" s="96" t="s">
        <v>107</v>
      </c>
      <c r="D40" s="99">
        <v>1032</v>
      </c>
      <c r="E40" s="21"/>
      <c r="F40" s="21"/>
      <c r="G40" s="21"/>
      <c r="H40" s="21"/>
      <c r="I40" s="21"/>
      <c r="J40" s="21"/>
      <c r="K40" s="26"/>
      <c r="L40" s="26"/>
      <c r="M40" s="15"/>
      <c r="N40" s="15"/>
      <c r="O40" s="15"/>
      <c r="P40" s="15"/>
      <c r="Q40" s="15"/>
      <c r="R40" s="15"/>
      <c r="S40" s="18"/>
      <c r="T40" s="1"/>
      <c r="U40" s="1"/>
      <c r="V40" s="1"/>
      <c r="W40" s="1"/>
      <c r="X40" s="1"/>
      <c r="Y40" s="1"/>
    </row>
    <row r="41" spans="1:25" ht="25.5">
      <c r="A41" s="18"/>
      <c r="B41" s="109" t="s">
        <v>313</v>
      </c>
      <c r="C41" s="96" t="s">
        <v>36</v>
      </c>
      <c r="D41" s="99">
        <v>1033</v>
      </c>
      <c r="E41" s="21"/>
      <c r="F41" s="21"/>
      <c r="G41" s="21"/>
      <c r="H41" s="21"/>
      <c r="I41" s="21"/>
      <c r="J41" s="21"/>
      <c r="K41" s="26"/>
      <c r="L41" s="26"/>
      <c r="M41" s="15"/>
      <c r="N41" s="15"/>
      <c r="O41" s="15"/>
      <c r="P41" s="15"/>
      <c r="Q41" s="15"/>
      <c r="R41" s="15"/>
      <c r="S41" s="18"/>
      <c r="T41" s="1"/>
      <c r="U41" s="1"/>
      <c r="V41" s="1"/>
      <c r="W41" s="1"/>
      <c r="X41" s="1"/>
      <c r="Y41" s="1"/>
    </row>
    <row r="42" spans="1:25" ht="63.75">
      <c r="A42" s="18"/>
      <c r="B42" s="109" t="s">
        <v>314</v>
      </c>
      <c r="C42" s="96" t="s">
        <v>37</v>
      </c>
      <c r="D42" s="99">
        <v>1034</v>
      </c>
      <c r="E42" s="21"/>
      <c r="F42" s="21"/>
      <c r="G42" s="21"/>
      <c r="H42" s="21"/>
      <c r="I42" s="21"/>
      <c r="J42" s="21"/>
      <c r="K42" s="26"/>
      <c r="L42" s="26"/>
      <c r="M42" s="15"/>
      <c r="N42" s="15"/>
      <c r="O42" s="15"/>
      <c r="P42" s="15"/>
      <c r="Q42" s="15"/>
      <c r="R42" s="15"/>
      <c r="S42" s="18"/>
      <c r="T42" s="1"/>
      <c r="U42" s="1"/>
      <c r="V42" s="1"/>
      <c r="W42" s="1"/>
      <c r="X42" s="1"/>
      <c r="Y42" s="1"/>
    </row>
    <row r="43" spans="1:25" ht="12.75">
      <c r="A43" s="18"/>
      <c r="B43" s="109" t="s">
        <v>315</v>
      </c>
      <c r="C43" s="96" t="s">
        <v>38</v>
      </c>
      <c r="D43" s="99">
        <v>1035</v>
      </c>
      <c r="E43" s="21"/>
      <c r="F43" s="21"/>
      <c r="G43" s="21"/>
      <c r="H43" s="21"/>
      <c r="I43" s="21"/>
      <c r="J43" s="21"/>
      <c r="K43" s="26"/>
      <c r="L43" s="26"/>
      <c r="M43" s="15"/>
      <c r="N43" s="15"/>
      <c r="O43" s="15"/>
      <c r="P43" s="15"/>
      <c r="Q43" s="15"/>
      <c r="R43" s="15"/>
      <c r="S43" s="18"/>
      <c r="T43" s="1"/>
      <c r="U43" s="1"/>
      <c r="V43" s="1"/>
      <c r="W43" s="1"/>
      <c r="X43" s="1"/>
      <c r="Y43" s="1"/>
    </row>
    <row r="44" spans="1:25" ht="51">
      <c r="A44" s="18"/>
      <c r="B44" s="109" t="s">
        <v>316</v>
      </c>
      <c r="C44" s="96" t="s">
        <v>39</v>
      </c>
      <c r="D44" s="99">
        <v>1036</v>
      </c>
      <c r="E44" s="21"/>
      <c r="F44" s="21"/>
      <c r="G44" s="21"/>
      <c r="H44" s="21"/>
      <c r="I44" s="21"/>
      <c r="J44" s="21"/>
      <c r="K44" s="26"/>
      <c r="L44" s="26"/>
      <c r="M44" s="15"/>
      <c r="N44" s="15"/>
      <c r="O44" s="15"/>
      <c r="P44" s="15"/>
      <c r="Q44" s="15"/>
      <c r="R44" s="15"/>
      <c r="S44" s="18"/>
      <c r="T44" s="1"/>
      <c r="U44" s="1"/>
      <c r="V44" s="1"/>
      <c r="W44" s="1"/>
      <c r="X44" s="1"/>
      <c r="Y44" s="1"/>
    </row>
    <row r="45" spans="1:25" ht="25.5">
      <c r="A45" s="18"/>
      <c r="B45" s="109" t="s">
        <v>317</v>
      </c>
      <c r="C45" s="96" t="s">
        <v>40</v>
      </c>
      <c r="D45" s="99">
        <v>1037</v>
      </c>
      <c r="E45" s="21"/>
      <c r="F45" s="21"/>
      <c r="G45" s="21"/>
      <c r="H45" s="21"/>
      <c r="I45" s="21"/>
      <c r="J45" s="21"/>
      <c r="K45" s="26"/>
      <c r="L45" s="26"/>
      <c r="M45" s="15"/>
      <c r="N45" s="15"/>
      <c r="O45" s="15"/>
      <c r="P45" s="15"/>
      <c r="Q45" s="15"/>
      <c r="R45" s="15"/>
      <c r="S45" s="18"/>
      <c r="T45" s="1"/>
      <c r="U45" s="1"/>
      <c r="V45" s="1"/>
      <c r="W45" s="1"/>
      <c r="X45" s="1"/>
      <c r="Y45" s="1"/>
    </row>
    <row r="46" spans="1:25" ht="89.25">
      <c r="A46" s="18"/>
      <c r="B46" s="109" t="s">
        <v>318</v>
      </c>
      <c r="C46" s="96" t="s">
        <v>108</v>
      </c>
      <c r="D46" s="99">
        <v>1038</v>
      </c>
      <c r="E46" s="21"/>
      <c r="F46" s="21"/>
      <c r="G46" s="21"/>
      <c r="H46" s="23"/>
      <c r="I46" s="13"/>
      <c r="J46" s="21"/>
      <c r="K46" s="26"/>
      <c r="L46" s="26"/>
      <c r="M46" s="15"/>
      <c r="N46" s="15"/>
      <c r="O46" s="15"/>
      <c r="P46" s="15"/>
      <c r="Q46" s="15"/>
      <c r="R46" s="15"/>
      <c r="S46" s="18"/>
      <c r="T46" s="1"/>
      <c r="U46" s="1"/>
      <c r="V46" s="1"/>
      <c r="W46" s="1"/>
      <c r="X46" s="1"/>
      <c r="Y46" s="1"/>
    </row>
    <row r="47" spans="1:25" ht="25.5">
      <c r="A47" s="27"/>
      <c r="B47" s="109" t="s">
        <v>319</v>
      </c>
      <c r="C47" s="96" t="s">
        <v>109</v>
      </c>
      <c r="D47" s="99">
        <v>1039</v>
      </c>
      <c r="E47" s="13"/>
      <c r="F47" s="13"/>
      <c r="G47" s="22"/>
      <c r="H47" s="23"/>
      <c r="I47" s="13"/>
      <c r="J47" s="21"/>
      <c r="K47" s="26"/>
      <c r="L47" s="26"/>
      <c r="M47" s="15"/>
      <c r="N47" s="15"/>
      <c r="O47" s="15"/>
      <c r="P47" s="15"/>
      <c r="Q47" s="15"/>
      <c r="R47" s="15"/>
      <c r="S47" s="18"/>
      <c r="T47" s="1"/>
      <c r="U47" s="1"/>
      <c r="V47" s="1"/>
      <c r="W47" s="1"/>
      <c r="X47" s="1"/>
      <c r="Y47" s="1"/>
    </row>
    <row r="48" spans="1:25" ht="38.25">
      <c r="A48" s="18"/>
      <c r="B48" s="109" t="s">
        <v>320</v>
      </c>
      <c r="C48" s="96" t="s">
        <v>110</v>
      </c>
      <c r="D48" s="99">
        <v>1040</v>
      </c>
      <c r="E48" s="21"/>
      <c r="F48" s="21"/>
      <c r="G48" s="21"/>
      <c r="H48" s="28"/>
      <c r="I48" s="13"/>
      <c r="J48" s="13"/>
      <c r="K48" s="35"/>
      <c r="L48" s="35"/>
      <c r="M48" s="15"/>
      <c r="N48" s="15"/>
      <c r="O48" s="15"/>
      <c r="P48" s="15"/>
      <c r="Q48" s="15"/>
      <c r="R48" s="15"/>
      <c r="S48" s="18"/>
      <c r="T48" s="1"/>
      <c r="U48" s="1"/>
      <c r="V48" s="1"/>
      <c r="W48" s="1"/>
      <c r="X48" s="1"/>
      <c r="Y48" s="1"/>
    </row>
    <row r="49" spans="1:25" ht="51">
      <c r="A49" s="18"/>
      <c r="B49" s="109" t="s">
        <v>321</v>
      </c>
      <c r="C49" s="96" t="s">
        <v>111</v>
      </c>
      <c r="D49" s="99">
        <v>1041</v>
      </c>
      <c r="E49" s="21"/>
      <c r="F49" s="21"/>
      <c r="G49" s="21"/>
      <c r="H49" s="13"/>
      <c r="I49" s="13"/>
      <c r="J49" s="13"/>
      <c r="K49" s="35"/>
      <c r="L49" s="35"/>
      <c r="M49" s="15"/>
      <c r="N49" s="15"/>
      <c r="O49" s="15"/>
      <c r="P49" s="15"/>
      <c r="Q49" s="15"/>
      <c r="R49" s="15"/>
      <c r="S49" s="18"/>
      <c r="T49" s="1"/>
      <c r="U49" s="1"/>
      <c r="V49" s="1"/>
      <c r="W49" s="1"/>
      <c r="X49" s="1"/>
      <c r="Y49" s="1"/>
    </row>
    <row r="50" spans="1:25" ht="127.5">
      <c r="A50" s="18"/>
      <c r="B50" s="109" t="s">
        <v>322</v>
      </c>
      <c r="C50" s="96" t="s">
        <v>112</v>
      </c>
      <c r="D50" s="99">
        <v>1042</v>
      </c>
      <c r="E50" s="13"/>
      <c r="F50" s="13"/>
      <c r="G50" s="13"/>
      <c r="H50" s="13"/>
      <c r="I50" s="13"/>
      <c r="J50" s="13"/>
      <c r="K50" s="35"/>
      <c r="L50" s="35"/>
      <c r="M50" s="15"/>
      <c r="N50" s="15"/>
      <c r="O50" s="15"/>
      <c r="P50" s="15"/>
      <c r="Q50" s="15"/>
      <c r="R50" s="15"/>
      <c r="S50" s="18"/>
      <c r="T50" s="1"/>
      <c r="U50" s="1"/>
      <c r="V50" s="1"/>
      <c r="W50" s="1"/>
      <c r="X50" s="1"/>
      <c r="Y50" s="1"/>
    </row>
    <row r="51" spans="1:25" ht="89.25">
      <c r="A51" s="18"/>
      <c r="B51" s="109" t="s">
        <v>323</v>
      </c>
      <c r="C51" s="96" t="s">
        <v>113</v>
      </c>
      <c r="D51" s="99">
        <v>1043</v>
      </c>
      <c r="E51" s="13"/>
      <c r="F51" s="13"/>
      <c r="G51" s="13"/>
      <c r="H51" s="13"/>
      <c r="I51" s="13"/>
      <c r="J51" s="13"/>
      <c r="K51" s="35"/>
      <c r="L51" s="35"/>
      <c r="M51" s="15"/>
      <c r="N51" s="15"/>
      <c r="O51" s="15"/>
      <c r="P51" s="15"/>
      <c r="Q51" s="15"/>
      <c r="R51" s="15"/>
      <c r="S51" s="18"/>
      <c r="T51" s="1"/>
      <c r="U51" s="1"/>
      <c r="V51" s="1"/>
      <c r="W51" s="1"/>
      <c r="X51" s="1"/>
      <c r="Y51" s="1"/>
    </row>
    <row r="52" spans="1:25" ht="38.25">
      <c r="A52" s="18"/>
      <c r="B52" s="109" t="s">
        <v>324</v>
      </c>
      <c r="C52" s="96" t="s">
        <v>114</v>
      </c>
      <c r="D52" s="99">
        <v>1044</v>
      </c>
      <c r="E52" s="13"/>
      <c r="F52" s="13"/>
      <c r="G52" s="13"/>
      <c r="H52" s="13"/>
      <c r="I52" s="13"/>
      <c r="J52" s="13"/>
      <c r="K52" s="35"/>
      <c r="L52" s="35"/>
      <c r="M52" s="15"/>
      <c r="N52" s="15"/>
      <c r="O52" s="15"/>
      <c r="P52" s="15"/>
      <c r="Q52" s="15"/>
      <c r="R52" s="15"/>
      <c r="S52" s="18"/>
      <c r="T52" s="1"/>
      <c r="U52" s="1"/>
      <c r="V52" s="1"/>
      <c r="W52" s="1"/>
      <c r="X52" s="1"/>
      <c r="Y52" s="1"/>
    </row>
    <row r="53" spans="1:25" ht="38.25">
      <c r="A53" s="18"/>
      <c r="B53" s="109" t="s">
        <v>325</v>
      </c>
      <c r="C53" s="96" t="s">
        <v>115</v>
      </c>
      <c r="D53" s="99">
        <v>1045</v>
      </c>
      <c r="E53" s="13"/>
      <c r="F53" s="13"/>
      <c r="G53" s="13"/>
      <c r="H53" s="13"/>
      <c r="I53" s="13"/>
      <c r="J53" s="13"/>
      <c r="K53" s="35"/>
      <c r="L53" s="35"/>
      <c r="M53" s="15"/>
      <c r="N53" s="15"/>
      <c r="O53" s="15"/>
      <c r="P53" s="15"/>
      <c r="Q53" s="15"/>
      <c r="R53" s="15"/>
      <c r="S53" s="18"/>
      <c r="T53" s="1"/>
      <c r="U53" s="1"/>
      <c r="V53" s="1"/>
      <c r="W53" s="1"/>
      <c r="X53" s="1"/>
      <c r="Y53" s="1"/>
    </row>
    <row r="54" spans="1:25" ht="76.5">
      <c r="A54" s="18"/>
      <c r="B54" s="109" t="s">
        <v>326</v>
      </c>
      <c r="C54" s="96" t="s">
        <v>116</v>
      </c>
      <c r="D54" s="99">
        <v>1046</v>
      </c>
      <c r="E54" s="13"/>
      <c r="F54" s="13"/>
      <c r="G54" s="13"/>
      <c r="H54" s="13"/>
      <c r="I54" s="13"/>
      <c r="J54" s="13"/>
      <c r="K54" s="35"/>
      <c r="L54" s="35"/>
      <c r="M54" s="15"/>
      <c r="N54" s="15"/>
      <c r="O54" s="15"/>
      <c r="P54" s="15"/>
      <c r="Q54" s="15"/>
      <c r="R54" s="15"/>
      <c r="S54" s="18"/>
      <c r="T54" s="1"/>
      <c r="U54" s="1"/>
      <c r="V54" s="1"/>
      <c r="W54" s="1"/>
      <c r="X54" s="1"/>
      <c r="Y54" s="1"/>
    </row>
    <row r="55" spans="1:25" ht="25.5">
      <c r="A55" s="18"/>
      <c r="B55" s="109" t="s">
        <v>327</v>
      </c>
      <c r="C55" s="96" t="s">
        <v>117</v>
      </c>
      <c r="D55" s="99">
        <v>1047</v>
      </c>
      <c r="E55" s="13"/>
      <c r="F55" s="13"/>
      <c r="G55" s="13"/>
      <c r="H55" s="13"/>
      <c r="I55" s="13"/>
      <c r="J55" s="13"/>
      <c r="K55" s="35"/>
      <c r="L55" s="35"/>
      <c r="M55" s="15"/>
      <c r="N55" s="15"/>
      <c r="O55" s="15"/>
      <c r="P55" s="15"/>
      <c r="Q55" s="15"/>
      <c r="R55" s="15"/>
      <c r="S55" s="18"/>
      <c r="T55" s="1"/>
      <c r="U55" s="1"/>
      <c r="V55" s="1"/>
      <c r="W55" s="1"/>
      <c r="X55" s="1"/>
      <c r="Y55" s="1"/>
    </row>
    <row r="56" spans="1:25" ht="38.25">
      <c r="A56" s="18"/>
      <c r="B56" s="109" t="s">
        <v>328</v>
      </c>
      <c r="C56" s="96" t="s">
        <v>118</v>
      </c>
      <c r="D56" s="99">
        <v>1048</v>
      </c>
      <c r="E56" s="21"/>
      <c r="F56" s="21"/>
      <c r="G56" s="21"/>
      <c r="H56" s="13"/>
      <c r="I56" s="13"/>
      <c r="J56" s="22"/>
      <c r="K56" s="35"/>
      <c r="L56" s="35"/>
      <c r="M56" s="15"/>
      <c r="N56" s="15"/>
      <c r="O56" s="15"/>
      <c r="P56" s="15"/>
      <c r="Q56" s="15"/>
      <c r="R56" s="15"/>
      <c r="S56" s="18"/>
      <c r="T56" s="1"/>
      <c r="U56" s="1"/>
      <c r="V56" s="1"/>
      <c r="W56" s="1"/>
      <c r="X56" s="1"/>
      <c r="Y56" s="1"/>
    </row>
    <row r="57" spans="1:25" ht="63.75">
      <c r="A57" s="18"/>
      <c r="B57" s="109" t="s">
        <v>329</v>
      </c>
      <c r="C57" s="96" t="s">
        <v>119</v>
      </c>
      <c r="D57" s="99">
        <v>1049</v>
      </c>
      <c r="E57" s="13"/>
      <c r="F57" s="13"/>
      <c r="G57" s="13"/>
      <c r="H57" s="13"/>
      <c r="I57" s="13"/>
      <c r="J57" s="13"/>
      <c r="K57" s="35"/>
      <c r="L57" s="35"/>
      <c r="M57" s="15"/>
      <c r="N57" s="15"/>
      <c r="O57" s="15"/>
      <c r="P57" s="15"/>
      <c r="Q57" s="15"/>
      <c r="R57" s="15"/>
      <c r="S57" s="18"/>
      <c r="T57" s="1"/>
      <c r="U57" s="1"/>
      <c r="V57" s="1"/>
      <c r="W57" s="1"/>
      <c r="X57" s="1"/>
      <c r="Y57" s="1"/>
    </row>
    <row r="58" spans="1:25" ht="51">
      <c r="A58" s="18"/>
      <c r="B58" s="109" t="s">
        <v>330</v>
      </c>
      <c r="C58" s="96" t="s">
        <v>120</v>
      </c>
      <c r="D58" s="99">
        <v>1050</v>
      </c>
      <c r="E58" s="21"/>
      <c r="F58" s="21"/>
      <c r="G58" s="21"/>
      <c r="H58" s="13"/>
      <c r="I58" s="13"/>
      <c r="J58" s="13"/>
      <c r="K58" s="26"/>
      <c r="L58" s="26"/>
      <c r="M58" s="15"/>
      <c r="N58" s="15"/>
      <c r="O58" s="15"/>
      <c r="P58" s="15"/>
      <c r="Q58" s="15"/>
      <c r="R58" s="15"/>
      <c r="S58" s="18"/>
      <c r="T58" s="1"/>
      <c r="U58" s="1"/>
      <c r="V58" s="1"/>
      <c r="W58" s="1"/>
      <c r="X58" s="1"/>
      <c r="Y58" s="1"/>
    </row>
    <row r="59" spans="1:25" ht="51">
      <c r="A59" s="18"/>
      <c r="B59" s="109" t="s">
        <v>331</v>
      </c>
      <c r="C59" s="96" t="s">
        <v>121</v>
      </c>
      <c r="D59" s="99">
        <v>1051</v>
      </c>
      <c r="E59" s="13"/>
      <c r="F59" s="13"/>
      <c r="G59" s="13"/>
      <c r="H59" s="13"/>
      <c r="I59" s="13"/>
      <c r="J59" s="13"/>
      <c r="K59" s="35"/>
      <c r="L59" s="35"/>
      <c r="M59" s="15"/>
      <c r="N59" s="15"/>
      <c r="O59" s="15"/>
      <c r="P59" s="15"/>
      <c r="Q59" s="15"/>
      <c r="R59" s="15"/>
      <c r="S59" s="18"/>
      <c r="T59" s="1"/>
      <c r="U59" s="1"/>
      <c r="V59" s="1"/>
      <c r="W59" s="1"/>
      <c r="X59" s="1"/>
      <c r="Y59" s="1"/>
    </row>
    <row r="60" spans="1:25" ht="38.25">
      <c r="A60" s="18"/>
      <c r="B60" s="109" t="s">
        <v>332</v>
      </c>
      <c r="C60" s="96" t="s">
        <v>122</v>
      </c>
      <c r="D60" s="99">
        <v>1052</v>
      </c>
      <c r="E60" s="13"/>
      <c r="F60" s="13"/>
      <c r="G60" s="13"/>
      <c r="H60" s="13"/>
      <c r="I60" s="13"/>
      <c r="J60" s="22"/>
      <c r="K60" s="35"/>
      <c r="L60" s="35"/>
      <c r="M60" s="15"/>
      <c r="N60" s="15"/>
      <c r="O60" s="15"/>
      <c r="P60" s="15"/>
      <c r="Q60" s="15"/>
      <c r="R60" s="15"/>
      <c r="S60" s="18"/>
      <c r="T60" s="1"/>
      <c r="U60" s="1"/>
      <c r="V60" s="1"/>
      <c r="W60" s="1"/>
      <c r="X60" s="1"/>
      <c r="Y60" s="1"/>
    </row>
    <row r="61" spans="1:25" ht="204">
      <c r="A61" s="18"/>
      <c r="B61" s="109" t="s">
        <v>333</v>
      </c>
      <c r="C61" s="96" t="s">
        <v>123</v>
      </c>
      <c r="D61" s="99">
        <v>1053</v>
      </c>
      <c r="E61" s="13"/>
      <c r="F61" s="13"/>
      <c r="G61" s="13"/>
      <c r="H61" s="29"/>
      <c r="I61" s="30"/>
      <c r="J61" s="30"/>
      <c r="K61" s="57"/>
      <c r="L61" s="57"/>
      <c r="M61" s="15"/>
      <c r="N61" s="15"/>
      <c r="O61" s="15"/>
      <c r="P61" s="15"/>
      <c r="Q61" s="15"/>
      <c r="R61" s="15"/>
      <c r="S61" s="18"/>
      <c r="T61" s="1"/>
      <c r="U61" s="1"/>
      <c r="V61" s="1"/>
      <c r="W61" s="1"/>
      <c r="X61" s="1"/>
      <c r="Y61" s="1"/>
    </row>
    <row r="62" spans="1:25" ht="25.5">
      <c r="A62" s="18"/>
      <c r="B62" s="109" t="s">
        <v>334</v>
      </c>
      <c r="C62" s="96" t="s">
        <v>124</v>
      </c>
      <c r="D62" s="99">
        <v>1054</v>
      </c>
      <c r="E62" s="13"/>
      <c r="F62" s="13"/>
      <c r="G62" s="13"/>
      <c r="H62" s="13"/>
      <c r="I62" s="13"/>
      <c r="J62" s="13"/>
      <c r="K62" s="35"/>
      <c r="L62" s="35"/>
      <c r="M62" s="15"/>
      <c r="N62" s="15"/>
      <c r="O62" s="15"/>
      <c r="P62" s="15"/>
      <c r="Q62" s="15"/>
      <c r="R62" s="15"/>
      <c r="S62" s="18"/>
      <c r="T62" s="1"/>
      <c r="U62" s="1"/>
      <c r="V62" s="1"/>
      <c r="W62" s="1"/>
      <c r="X62" s="1"/>
      <c r="Y62" s="1"/>
    </row>
    <row r="63" spans="1:25" ht="51">
      <c r="A63" s="27"/>
      <c r="B63" s="109" t="s">
        <v>335</v>
      </c>
      <c r="C63" s="96" t="s">
        <v>125</v>
      </c>
      <c r="D63" s="99">
        <v>1055</v>
      </c>
      <c r="E63" s="16"/>
      <c r="F63" s="16"/>
      <c r="G63" s="16"/>
      <c r="H63" s="16"/>
      <c r="I63" s="16"/>
      <c r="J63" s="16"/>
      <c r="K63" s="55"/>
      <c r="L63" s="55"/>
      <c r="M63" s="14"/>
      <c r="N63" s="14"/>
      <c r="O63" s="14"/>
      <c r="P63" s="14"/>
      <c r="Q63" s="15"/>
      <c r="R63" s="14"/>
      <c r="S63" s="18"/>
      <c r="T63" s="1"/>
      <c r="U63" s="1"/>
      <c r="V63" s="1"/>
      <c r="W63" s="1"/>
      <c r="X63" s="1"/>
      <c r="Y63" s="1"/>
    </row>
    <row r="64" spans="1:25" ht="38.25">
      <c r="A64" s="27"/>
      <c r="B64" s="109" t="s">
        <v>336</v>
      </c>
      <c r="C64" s="96" t="s">
        <v>126</v>
      </c>
      <c r="D64" s="99">
        <v>1056</v>
      </c>
      <c r="E64" s="21"/>
      <c r="F64" s="21"/>
      <c r="G64" s="21"/>
      <c r="H64" s="21"/>
      <c r="I64" s="21"/>
      <c r="J64" s="21"/>
      <c r="K64" s="26"/>
      <c r="L64" s="26"/>
      <c r="M64" s="15"/>
      <c r="N64" s="15"/>
      <c r="O64" s="15"/>
      <c r="P64" s="15"/>
      <c r="Q64" s="15"/>
      <c r="R64" s="15"/>
      <c r="S64" s="18"/>
      <c r="T64" s="1"/>
      <c r="U64" s="1"/>
      <c r="V64" s="1"/>
      <c r="W64" s="1"/>
      <c r="X64" s="1"/>
      <c r="Y64" s="1"/>
    </row>
    <row r="65" spans="1:25" ht="38.25">
      <c r="A65" s="27"/>
      <c r="B65" s="109" t="s">
        <v>337</v>
      </c>
      <c r="C65" s="96" t="s">
        <v>127</v>
      </c>
      <c r="D65" s="99">
        <v>1057</v>
      </c>
      <c r="E65" s="21"/>
      <c r="F65" s="21"/>
      <c r="G65" s="21"/>
      <c r="H65" s="21"/>
      <c r="I65" s="21"/>
      <c r="J65" s="21"/>
      <c r="K65" s="26"/>
      <c r="L65" s="26"/>
      <c r="M65" s="15"/>
      <c r="N65" s="15"/>
      <c r="O65" s="15"/>
      <c r="P65" s="15"/>
      <c r="Q65" s="15"/>
      <c r="R65" s="15"/>
      <c r="S65" s="18"/>
      <c r="T65" s="1"/>
      <c r="U65" s="1"/>
      <c r="V65" s="1"/>
      <c r="W65" s="1"/>
      <c r="X65" s="1"/>
      <c r="Y65" s="1"/>
    </row>
    <row r="66" spans="1:25" ht="63.75">
      <c r="A66" s="18"/>
      <c r="B66" s="109" t="s">
        <v>338</v>
      </c>
      <c r="C66" s="96" t="s">
        <v>128</v>
      </c>
      <c r="D66" s="99">
        <v>1058</v>
      </c>
      <c r="E66" s="17"/>
      <c r="F66" s="17"/>
      <c r="G66" s="17"/>
      <c r="H66" s="17"/>
      <c r="I66" s="17"/>
      <c r="J66" s="17"/>
      <c r="K66" s="56"/>
      <c r="L66" s="56"/>
      <c r="M66" s="14"/>
      <c r="N66" s="14"/>
      <c r="O66" s="14"/>
      <c r="P66" s="14"/>
      <c r="Q66" s="15"/>
      <c r="R66" s="14"/>
      <c r="S66" s="18"/>
      <c r="T66" s="1"/>
      <c r="U66" s="1"/>
      <c r="V66" s="1"/>
      <c r="W66" s="1"/>
      <c r="X66" s="1"/>
      <c r="Y66" s="1"/>
    </row>
    <row r="67" spans="1:25" ht="51">
      <c r="A67" s="18"/>
      <c r="B67" s="109" t="s">
        <v>339</v>
      </c>
      <c r="C67" s="96" t="s">
        <v>129</v>
      </c>
      <c r="D67" s="99">
        <v>1059</v>
      </c>
      <c r="E67" s="21"/>
      <c r="F67" s="21"/>
      <c r="G67" s="21"/>
      <c r="H67" s="21"/>
      <c r="I67" s="21"/>
      <c r="J67" s="21"/>
      <c r="K67" s="26"/>
      <c r="L67" s="26"/>
      <c r="M67" s="15"/>
      <c r="N67" s="15"/>
      <c r="O67" s="15"/>
      <c r="P67" s="15"/>
      <c r="Q67" s="15"/>
      <c r="R67" s="15"/>
      <c r="S67" s="18"/>
      <c r="T67" s="1"/>
      <c r="U67" s="1"/>
      <c r="V67" s="1"/>
      <c r="W67" s="1"/>
      <c r="X67" s="1"/>
      <c r="Y67" s="1"/>
    </row>
    <row r="68" spans="1:25" ht="25.5">
      <c r="A68" s="18"/>
      <c r="B68" s="109" t="s">
        <v>340</v>
      </c>
      <c r="C68" s="96" t="s">
        <v>130</v>
      </c>
      <c r="D68" s="99">
        <v>1060</v>
      </c>
      <c r="E68" s="21"/>
      <c r="F68" s="21"/>
      <c r="G68" s="21"/>
      <c r="H68" s="21"/>
      <c r="I68" s="31"/>
      <c r="J68" s="21"/>
      <c r="K68" s="26"/>
      <c r="L68" s="26"/>
      <c r="M68" s="15"/>
      <c r="N68" s="15"/>
      <c r="O68" s="15"/>
      <c r="P68" s="15"/>
      <c r="Q68" s="15"/>
      <c r="R68" s="15"/>
      <c r="S68" s="18"/>
      <c r="T68" s="1"/>
      <c r="U68" s="1"/>
      <c r="V68" s="1"/>
      <c r="W68" s="1"/>
      <c r="X68" s="1"/>
      <c r="Y68" s="1"/>
    </row>
    <row r="69" spans="1:25" ht="51">
      <c r="A69" s="18"/>
      <c r="B69" s="109" t="s">
        <v>341</v>
      </c>
      <c r="C69" s="96" t="s">
        <v>131</v>
      </c>
      <c r="D69" s="99">
        <v>1061</v>
      </c>
      <c r="E69" s="21"/>
      <c r="F69" s="21"/>
      <c r="G69" s="21"/>
      <c r="H69" s="21"/>
      <c r="I69" s="31"/>
      <c r="J69" s="21"/>
      <c r="K69" s="26"/>
      <c r="L69" s="26"/>
      <c r="M69" s="15"/>
      <c r="N69" s="15"/>
      <c r="O69" s="15"/>
      <c r="P69" s="15"/>
      <c r="Q69" s="15"/>
      <c r="R69" s="15"/>
      <c r="S69" s="18"/>
      <c r="T69" s="1"/>
      <c r="U69" s="1"/>
      <c r="V69" s="1"/>
      <c r="W69" s="1"/>
      <c r="X69" s="1"/>
      <c r="Y69" s="1"/>
    </row>
    <row r="70" spans="1:25" ht="63.75">
      <c r="A70" s="18"/>
      <c r="B70" s="109" t="s">
        <v>342</v>
      </c>
      <c r="C70" s="96" t="s">
        <v>132</v>
      </c>
      <c r="D70" s="99">
        <v>1062</v>
      </c>
      <c r="E70" s="13"/>
      <c r="F70" s="13"/>
      <c r="G70" s="13"/>
      <c r="H70" s="21"/>
      <c r="I70" s="21"/>
      <c r="J70" s="21"/>
      <c r="K70" s="26"/>
      <c r="L70" s="26"/>
      <c r="M70" s="15"/>
      <c r="N70" s="15"/>
      <c r="O70" s="15"/>
      <c r="P70" s="15"/>
      <c r="Q70" s="15"/>
      <c r="R70" s="15"/>
      <c r="S70" s="18"/>
      <c r="T70" s="1"/>
      <c r="U70" s="1"/>
      <c r="V70" s="1"/>
      <c r="W70" s="1"/>
      <c r="X70" s="1"/>
      <c r="Y70" s="1"/>
    </row>
    <row r="71" spans="1:25" ht="51">
      <c r="A71" s="18"/>
      <c r="B71" s="109" t="s">
        <v>343</v>
      </c>
      <c r="C71" s="96" t="s">
        <v>133</v>
      </c>
      <c r="D71" s="99">
        <v>1063</v>
      </c>
      <c r="E71" s="13"/>
      <c r="F71" s="13"/>
      <c r="G71" s="13"/>
      <c r="H71" s="13"/>
      <c r="I71" s="13"/>
      <c r="J71" s="13"/>
      <c r="K71" s="35"/>
      <c r="L71" s="35"/>
      <c r="M71" s="15"/>
      <c r="N71" s="15"/>
      <c r="O71" s="15"/>
      <c r="P71" s="15"/>
      <c r="Q71" s="15"/>
      <c r="R71" s="15"/>
      <c r="S71" s="18"/>
      <c r="T71" s="1"/>
      <c r="U71" s="1"/>
      <c r="V71" s="1"/>
      <c r="W71" s="1"/>
      <c r="X71" s="1"/>
      <c r="Y71" s="1"/>
    </row>
    <row r="72" spans="1:25" ht="63.75">
      <c r="A72" s="18"/>
      <c r="B72" s="109" t="s">
        <v>344</v>
      </c>
      <c r="C72" s="96" t="s">
        <v>134</v>
      </c>
      <c r="D72" s="99">
        <v>1064</v>
      </c>
      <c r="E72" s="13"/>
      <c r="F72" s="13"/>
      <c r="G72" s="13"/>
      <c r="H72" s="13"/>
      <c r="I72" s="13"/>
      <c r="J72" s="13"/>
      <c r="K72" s="35"/>
      <c r="L72" s="35"/>
      <c r="M72" s="15"/>
      <c r="N72" s="15"/>
      <c r="O72" s="15"/>
      <c r="P72" s="15"/>
      <c r="Q72" s="15"/>
      <c r="R72" s="15"/>
      <c r="S72" s="18"/>
      <c r="T72" s="1"/>
      <c r="U72" s="1"/>
      <c r="V72" s="1"/>
      <c r="W72" s="1"/>
      <c r="X72" s="1"/>
      <c r="Y72" s="1"/>
    </row>
    <row r="73" spans="1:25" ht="25.5">
      <c r="A73" s="18"/>
      <c r="B73" s="109" t="s">
        <v>345</v>
      </c>
      <c r="C73" s="96" t="s">
        <v>135</v>
      </c>
      <c r="D73" s="99">
        <v>1065</v>
      </c>
      <c r="E73" s="13"/>
      <c r="F73" s="13"/>
      <c r="G73" s="13"/>
      <c r="H73" s="13"/>
      <c r="I73" s="13"/>
      <c r="J73" s="13"/>
      <c r="K73" s="35"/>
      <c r="L73" s="35"/>
      <c r="M73" s="15"/>
      <c r="N73" s="15"/>
      <c r="O73" s="15"/>
      <c r="P73" s="15"/>
      <c r="Q73" s="15"/>
      <c r="R73" s="15"/>
      <c r="S73" s="18"/>
      <c r="T73" s="1"/>
      <c r="U73" s="1"/>
      <c r="V73" s="1"/>
      <c r="W73" s="1"/>
      <c r="X73" s="1"/>
      <c r="Y73" s="1"/>
    </row>
    <row r="74" spans="1:25" ht="38.25">
      <c r="A74" s="18"/>
      <c r="B74" s="109" t="s">
        <v>346</v>
      </c>
      <c r="C74" s="96" t="s">
        <v>136</v>
      </c>
      <c r="D74" s="99">
        <v>1066</v>
      </c>
      <c r="E74" s="13"/>
      <c r="F74" s="13"/>
      <c r="G74" s="13"/>
      <c r="H74" s="13"/>
      <c r="I74" s="13"/>
      <c r="J74" s="13"/>
      <c r="K74" s="35"/>
      <c r="L74" s="35"/>
      <c r="M74" s="15"/>
      <c r="N74" s="15"/>
      <c r="O74" s="15"/>
      <c r="P74" s="15"/>
      <c r="Q74" s="15"/>
      <c r="R74" s="15"/>
      <c r="S74" s="18"/>
      <c r="T74" s="1"/>
      <c r="U74" s="1"/>
      <c r="V74" s="1"/>
      <c r="W74" s="1"/>
      <c r="X74" s="1"/>
      <c r="Y74" s="1"/>
    </row>
    <row r="75" spans="1:25" ht="63.75">
      <c r="A75" s="18"/>
      <c r="B75" s="116" t="s">
        <v>347</v>
      </c>
      <c r="C75" s="97" t="s">
        <v>137</v>
      </c>
      <c r="D75" s="117">
        <v>1100</v>
      </c>
      <c r="E75" s="13" t="s">
        <v>733</v>
      </c>
      <c r="F75" s="13" t="s">
        <v>733</v>
      </c>
      <c r="G75" s="13" t="s">
        <v>733</v>
      </c>
      <c r="H75" s="13" t="s">
        <v>733</v>
      </c>
      <c r="I75" s="13" t="s">
        <v>733</v>
      </c>
      <c r="J75" s="13" t="s">
        <v>733</v>
      </c>
      <c r="K75" s="13" t="s">
        <v>733</v>
      </c>
      <c r="L75" s="13" t="s">
        <v>733</v>
      </c>
      <c r="M75" s="14">
        <f>SUM(M76:M94)</f>
        <v>0</v>
      </c>
      <c r="N75" s="14">
        <f>SUM(N76:N118)</f>
        <v>0</v>
      </c>
      <c r="O75" s="14">
        <f>SUM(O76:O118)</f>
        <v>0</v>
      </c>
      <c r="P75" s="14">
        <f>SUM(P76:P118)</f>
        <v>0</v>
      </c>
      <c r="Q75" s="14">
        <f>SUM(Q76:Q118)</f>
        <v>0</v>
      </c>
      <c r="R75" s="14">
        <f>SUM(R76:R118)</f>
        <v>0</v>
      </c>
      <c r="S75" s="18"/>
      <c r="T75" s="1"/>
      <c r="U75" s="1"/>
      <c r="V75" s="1"/>
      <c r="W75" s="1"/>
      <c r="X75" s="1"/>
      <c r="Y75" s="1"/>
    </row>
    <row r="76" spans="1:25" ht="12.75">
      <c r="A76" s="18"/>
      <c r="B76" s="109" t="s">
        <v>348</v>
      </c>
      <c r="C76" s="96" t="s">
        <v>138</v>
      </c>
      <c r="D76" s="99">
        <v>1101</v>
      </c>
      <c r="E76" s="21"/>
      <c r="F76" s="21"/>
      <c r="G76" s="21"/>
      <c r="H76" s="13"/>
      <c r="I76" s="13"/>
      <c r="J76" s="22"/>
      <c r="K76" s="13"/>
      <c r="L76" s="13"/>
      <c r="M76" s="15"/>
      <c r="N76" s="15"/>
      <c r="O76" s="15"/>
      <c r="P76" s="15"/>
      <c r="Q76" s="15"/>
      <c r="R76" s="15"/>
      <c r="S76" s="18"/>
      <c r="T76" s="1"/>
      <c r="U76" s="1"/>
      <c r="V76" s="1"/>
      <c r="W76" s="1"/>
      <c r="X76" s="1"/>
      <c r="Y76" s="1"/>
    </row>
    <row r="77" spans="1:25" ht="12.75">
      <c r="A77" s="18"/>
      <c r="B77" s="109" t="s">
        <v>349</v>
      </c>
      <c r="C77" s="96" t="s">
        <v>139</v>
      </c>
      <c r="D77" s="99">
        <v>1102</v>
      </c>
      <c r="E77" s="21"/>
      <c r="F77" s="21"/>
      <c r="G77" s="21"/>
      <c r="H77" s="13"/>
      <c r="I77" s="13"/>
      <c r="J77" s="13"/>
      <c r="K77" s="35"/>
      <c r="L77" s="35"/>
      <c r="M77" s="15"/>
      <c r="N77" s="15"/>
      <c r="O77" s="15"/>
      <c r="P77" s="15"/>
      <c r="Q77" s="15"/>
      <c r="R77" s="15"/>
      <c r="S77" s="18"/>
      <c r="T77" s="1"/>
      <c r="U77" s="1"/>
      <c r="V77" s="1"/>
      <c r="W77" s="1"/>
      <c r="X77" s="1"/>
      <c r="Y77" s="1"/>
    </row>
    <row r="78" spans="1:25" ht="25.5">
      <c r="A78" s="18"/>
      <c r="B78" s="109" t="s">
        <v>350</v>
      </c>
      <c r="C78" s="96" t="s">
        <v>140</v>
      </c>
      <c r="D78" s="99">
        <v>1103</v>
      </c>
      <c r="E78" s="21"/>
      <c r="F78" s="21"/>
      <c r="G78" s="21"/>
      <c r="H78" s="13"/>
      <c r="I78" s="13"/>
      <c r="J78" s="13"/>
      <c r="K78" s="35"/>
      <c r="L78" s="35"/>
      <c r="M78" s="15"/>
      <c r="N78" s="15"/>
      <c r="O78" s="15"/>
      <c r="P78" s="15"/>
      <c r="Q78" s="15"/>
      <c r="R78" s="15"/>
      <c r="S78" s="18"/>
      <c r="T78" s="1"/>
      <c r="U78" s="1"/>
      <c r="V78" s="1"/>
      <c r="W78" s="1"/>
      <c r="X78" s="1"/>
      <c r="Y78" s="1"/>
    </row>
    <row r="79" spans="1:25" ht="12.75">
      <c r="A79" s="18"/>
      <c r="B79" s="109" t="s">
        <v>351</v>
      </c>
      <c r="C79" s="96" t="s">
        <v>14</v>
      </c>
      <c r="D79" s="99">
        <v>1104</v>
      </c>
      <c r="E79" s="21"/>
      <c r="F79" s="21"/>
      <c r="G79" s="21"/>
      <c r="H79" s="13"/>
      <c r="I79" s="13"/>
      <c r="J79" s="13"/>
      <c r="K79" s="35"/>
      <c r="L79" s="35"/>
      <c r="M79" s="15"/>
      <c r="N79" s="15"/>
      <c r="O79" s="15"/>
      <c r="P79" s="15"/>
      <c r="Q79" s="15"/>
      <c r="R79" s="15"/>
      <c r="S79" s="18"/>
      <c r="T79" s="1"/>
      <c r="U79" s="1"/>
      <c r="V79" s="1"/>
      <c r="W79" s="1"/>
      <c r="X79" s="1"/>
      <c r="Y79" s="1"/>
    </row>
    <row r="80" spans="1:25" ht="76.5">
      <c r="A80" s="18"/>
      <c r="B80" s="109" t="s">
        <v>352</v>
      </c>
      <c r="C80" s="96" t="s">
        <v>8</v>
      </c>
      <c r="D80" s="99">
        <v>1105</v>
      </c>
      <c r="E80" s="21"/>
      <c r="F80" s="21"/>
      <c r="G80" s="21"/>
      <c r="H80" s="13"/>
      <c r="I80" s="13"/>
      <c r="J80" s="13"/>
      <c r="K80" s="35"/>
      <c r="L80" s="35"/>
      <c r="M80" s="15"/>
      <c r="N80" s="15"/>
      <c r="O80" s="15"/>
      <c r="P80" s="15"/>
      <c r="Q80" s="15"/>
      <c r="R80" s="15"/>
      <c r="S80" s="18"/>
      <c r="T80" s="1"/>
      <c r="U80" s="1"/>
      <c r="V80" s="1"/>
      <c r="W80" s="1"/>
      <c r="X80" s="1"/>
      <c r="Y80" s="1"/>
    </row>
    <row r="81" spans="1:25" ht="51">
      <c r="A81" s="18"/>
      <c r="B81" s="109" t="s">
        <v>353</v>
      </c>
      <c r="C81" s="96" t="s">
        <v>15</v>
      </c>
      <c r="D81" s="99">
        <v>1106</v>
      </c>
      <c r="E81" s="21"/>
      <c r="F81" s="21"/>
      <c r="G81" s="21"/>
      <c r="H81" s="13"/>
      <c r="I81" s="13"/>
      <c r="J81" s="13"/>
      <c r="K81" s="35"/>
      <c r="L81" s="35"/>
      <c r="M81" s="15"/>
      <c r="N81" s="15"/>
      <c r="O81" s="15"/>
      <c r="P81" s="15"/>
      <c r="Q81" s="15"/>
      <c r="R81" s="15"/>
      <c r="S81" s="18"/>
      <c r="T81" s="1"/>
      <c r="U81" s="1"/>
      <c r="V81" s="1"/>
      <c r="W81" s="1"/>
      <c r="X81" s="1"/>
      <c r="Y81" s="1"/>
    </row>
    <row r="82" spans="1:25" ht="51">
      <c r="A82" s="18"/>
      <c r="B82" s="109" t="s">
        <v>354</v>
      </c>
      <c r="C82" s="96" t="s">
        <v>43</v>
      </c>
      <c r="D82" s="99">
        <v>1107</v>
      </c>
      <c r="E82" s="21"/>
      <c r="F82" s="21"/>
      <c r="G82" s="21"/>
      <c r="H82" s="13"/>
      <c r="I82" s="13"/>
      <c r="J82" s="13"/>
      <c r="K82" s="35"/>
      <c r="L82" s="35"/>
      <c r="M82" s="15"/>
      <c r="N82" s="15"/>
      <c r="O82" s="15"/>
      <c r="P82" s="15"/>
      <c r="Q82" s="15"/>
      <c r="R82" s="15"/>
      <c r="S82" s="18"/>
      <c r="T82" s="1"/>
      <c r="U82" s="1"/>
      <c r="V82" s="1"/>
      <c r="W82" s="1"/>
      <c r="X82" s="1"/>
      <c r="Y82" s="1"/>
    </row>
    <row r="83" spans="1:25" ht="25.5">
      <c r="A83" s="18"/>
      <c r="B83" s="109" t="s">
        <v>355</v>
      </c>
      <c r="C83" s="96" t="s">
        <v>90</v>
      </c>
      <c r="D83" s="99">
        <v>1108</v>
      </c>
      <c r="E83" s="21"/>
      <c r="F83" s="21"/>
      <c r="G83" s="21"/>
      <c r="H83" s="13"/>
      <c r="I83" s="13"/>
      <c r="J83" s="13"/>
      <c r="K83" s="35"/>
      <c r="L83" s="35"/>
      <c r="M83" s="15"/>
      <c r="N83" s="15"/>
      <c r="O83" s="15"/>
      <c r="P83" s="15"/>
      <c r="Q83" s="15"/>
      <c r="R83" s="15"/>
      <c r="S83" s="18"/>
      <c r="T83" s="1"/>
      <c r="U83" s="1"/>
      <c r="V83" s="1"/>
      <c r="W83" s="1"/>
      <c r="X83" s="1"/>
      <c r="Y83" s="1"/>
    </row>
    <row r="84" spans="1:25" ht="38.25">
      <c r="A84" s="18"/>
      <c r="B84" s="109" t="s">
        <v>356</v>
      </c>
      <c r="C84" s="96" t="s">
        <v>91</v>
      </c>
      <c r="D84" s="99">
        <v>1109</v>
      </c>
      <c r="E84" s="21"/>
      <c r="F84" s="21"/>
      <c r="G84" s="21"/>
      <c r="H84" s="13"/>
      <c r="I84" s="13"/>
      <c r="J84" s="13"/>
      <c r="K84" s="35"/>
      <c r="L84" s="35"/>
      <c r="M84" s="15"/>
      <c r="N84" s="15"/>
      <c r="O84" s="15"/>
      <c r="P84" s="15"/>
      <c r="Q84" s="15"/>
      <c r="R84" s="15"/>
      <c r="S84" s="18"/>
      <c r="T84" s="1"/>
      <c r="U84" s="1"/>
      <c r="V84" s="1"/>
      <c r="W84" s="1"/>
      <c r="X84" s="1"/>
      <c r="Y84" s="1"/>
    </row>
    <row r="85" spans="1:25" ht="76.5">
      <c r="A85" s="18"/>
      <c r="B85" s="109" t="s">
        <v>357</v>
      </c>
      <c r="C85" s="96" t="s">
        <v>92</v>
      </c>
      <c r="D85" s="99">
        <v>1110</v>
      </c>
      <c r="E85" s="21"/>
      <c r="F85" s="21"/>
      <c r="G85" s="21"/>
      <c r="H85" s="13"/>
      <c r="I85" s="13"/>
      <c r="J85" s="13"/>
      <c r="K85" s="35"/>
      <c r="L85" s="35"/>
      <c r="M85" s="15"/>
      <c r="N85" s="15"/>
      <c r="O85" s="15"/>
      <c r="P85" s="15"/>
      <c r="Q85" s="15"/>
      <c r="R85" s="15"/>
      <c r="S85" s="18"/>
      <c r="T85" s="1"/>
      <c r="U85" s="1"/>
      <c r="V85" s="1"/>
      <c r="W85" s="1"/>
      <c r="X85" s="1"/>
      <c r="Y85" s="1"/>
    </row>
    <row r="86" spans="1:25" ht="76.5">
      <c r="A86" s="18"/>
      <c r="B86" s="109" t="s">
        <v>358</v>
      </c>
      <c r="C86" s="96" t="s">
        <v>42</v>
      </c>
      <c r="D86" s="99">
        <v>1111</v>
      </c>
      <c r="E86" s="13"/>
      <c r="F86" s="13"/>
      <c r="G86" s="22"/>
      <c r="H86" s="32"/>
      <c r="I86" s="30"/>
      <c r="J86" s="30"/>
      <c r="K86" s="57"/>
      <c r="L86" s="57"/>
      <c r="M86" s="15"/>
      <c r="N86" s="15"/>
      <c r="O86" s="15"/>
      <c r="P86" s="15"/>
      <c r="Q86" s="15"/>
      <c r="R86" s="15"/>
      <c r="S86" s="18"/>
      <c r="T86" s="1"/>
      <c r="U86" s="1"/>
      <c r="V86" s="1"/>
      <c r="W86" s="1"/>
      <c r="X86" s="1"/>
      <c r="Y86" s="1"/>
    </row>
    <row r="87" spans="1:25" ht="76.5">
      <c r="A87" s="18"/>
      <c r="B87" s="109" t="s">
        <v>359</v>
      </c>
      <c r="C87" s="96" t="s">
        <v>93</v>
      </c>
      <c r="D87" s="99">
        <v>1112</v>
      </c>
      <c r="E87" s="21"/>
      <c r="F87" s="21"/>
      <c r="G87" s="21"/>
      <c r="H87" s="13"/>
      <c r="I87" s="13"/>
      <c r="J87" s="13"/>
      <c r="K87" s="35"/>
      <c r="L87" s="35"/>
      <c r="M87" s="15"/>
      <c r="N87" s="15"/>
      <c r="O87" s="15"/>
      <c r="P87" s="15"/>
      <c r="Q87" s="15"/>
      <c r="R87" s="15"/>
      <c r="S87" s="18"/>
      <c r="T87" s="1"/>
      <c r="U87" s="1"/>
      <c r="V87" s="1"/>
      <c r="W87" s="1"/>
      <c r="X87" s="1"/>
      <c r="Y87" s="1"/>
    </row>
    <row r="88" spans="1:25" ht="89.25">
      <c r="A88" s="18"/>
      <c r="B88" s="109" t="s">
        <v>360</v>
      </c>
      <c r="C88" s="96" t="s">
        <v>141</v>
      </c>
      <c r="D88" s="99">
        <v>1113</v>
      </c>
      <c r="E88" s="21"/>
      <c r="F88" s="21"/>
      <c r="G88" s="21"/>
      <c r="H88" s="13"/>
      <c r="I88" s="13"/>
      <c r="J88" s="13"/>
      <c r="K88" s="35"/>
      <c r="L88" s="35"/>
      <c r="M88" s="15"/>
      <c r="N88" s="15"/>
      <c r="O88" s="15"/>
      <c r="P88" s="15"/>
      <c r="Q88" s="15"/>
      <c r="R88" s="15"/>
      <c r="S88" s="18"/>
      <c r="T88" s="1"/>
      <c r="U88" s="1"/>
      <c r="V88" s="1"/>
      <c r="W88" s="1"/>
      <c r="X88" s="1"/>
      <c r="Y88" s="1"/>
    </row>
    <row r="89" spans="1:25" ht="25.5">
      <c r="A89" s="18"/>
      <c r="B89" s="109" t="s">
        <v>361</v>
      </c>
      <c r="C89" s="96" t="s">
        <v>16</v>
      </c>
      <c r="D89" s="99">
        <v>1114</v>
      </c>
      <c r="E89" s="21"/>
      <c r="F89" s="21"/>
      <c r="G89" s="21"/>
      <c r="H89" s="13"/>
      <c r="I89" s="13"/>
      <c r="J89" s="13"/>
      <c r="K89" s="35"/>
      <c r="L89" s="35"/>
      <c r="M89" s="15"/>
      <c r="N89" s="15"/>
      <c r="O89" s="15"/>
      <c r="P89" s="15"/>
      <c r="Q89" s="15"/>
      <c r="R89" s="15"/>
      <c r="S89" s="18"/>
      <c r="T89" s="1"/>
      <c r="U89" s="1"/>
      <c r="V89" s="1"/>
      <c r="W89" s="1"/>
      <c r="X89" s="1"/>
      <c r="Y89" s="1"/>
    </row>
    <row r="90" spans="1:25" ht="114.75">
      <c r="A90" s="18"/>
      <c r="B90" s="109" t="s">
        <v>362</v>
      </c>
      <c r="C90" s="96" t="s">
        <v>94</v>
      </c>
      <c r="D90" s="99">
        <v>1115</v>
      </c>
      <c r="E90" s="21"/>
      <c r="F90" s="21"/>
      <c r="G90" s="21"/>
      <c r="H90" s="13"/>
      <c r="I90" s="13"/>
      <c r="J90" s="13"/>
      <c r="K90" s="35"/>
      <c r="L90" s="35"/>
      <c r="M90" s="15"/>
      <c r="N90" s="15"/>
      <c r="O90" s="15"/>
      <c r="P90" s="15"/>
      <c r="Q90" s="15"/>
      <c r="R90" s="15"/>
      <c r="S90" s="18"/>
      <c r="T90" s="1"/>
      <c r="U90" s="1"/>
      <c r="V90" s="1"/>
      <c r="W90" s="1"/>
      <c r="X90" s="1"/>
      <c r="Y90" s="1"/>
    </row>
    <row r="91" spans="1:25" ht="89.25">
      <c r="A91" s="18"/>
      <c r="B91" s="109" t="s">
        <v>363</v>
      </c>
      <c r="C91" s="96" t="s">
        <v>13</v>
      </c>
      <c r="D91" s="99">
        <v>1116</v>
      </c>
      <c r="E91" s="21"/>
      <c r="F91" s="21"/>
      <c r="G91" s="21"/>
      <c r="H91" s="21"/>
      <c r="I91" s="13"/>
      <c r="J91" s="13"/>
      <c r="K91" s="35"/>
      <c r="L91" s="35"/>
      <c r="M91" s="15"/>
      <c r="N91" s="15"/>
      <c r="O91" s="15"/>
      <c r="P91" s="15"/>
      <c r="Q91" s="15"/>
      <c r="R91" s="15"/>
      <c r="S91" s="18"/>
      <c r="T91" s="1"/>
      <c r="U91" s="1"/>
      <c r="V91" s="1"/>
      <c r="W91" s="1"/>
      <c r="X91" s="1"/>
      <c r="Y91" s="1"/>
    </row>
    <row r="92" spans="1:25" ht="12.75">
      <c r="A92" s="18"/>
      <c r="B92" s="109" t="s">
        <v>364</v>
      </c>
      <c r="C92" s="96" t="s">
        <v>17</v>
      </c>
      <c r="D92" s="99">
        <v>1117</v>
      </c>
      <c r="E92" s="21"/>
      <c r="F92" s="21"/>
      <c r="G92" s="21"/>
      <c r="H92" s="13"/>
      <c r="I92" s="13"/>
      <c r="J92" s="13"/>
      <c r="K92" s="35"/>
      <c r="L92" s="35"/>
      <c r="M92" s="15"/>
      <c r="N92" s="15"/>
      <c r="O92" s="15"/>
      <c r="P92" s="15"/>
      <c r="Q92" s="15"/>
      <c r="R92" s="15"/>
      <c r="S92" s="18"/>
      <c r="T92" s="1"/>
      <c r="U92" s="1"/>
      <c r="V92" s="1"/>
      <c r="W92" s="1"/>
      <c r="X92" s="1"/>
      <c r="Y92" s="1"/>
    </row>
    <row r="93" spans="1:25" ht="12.75">
      <c r="A93" s="18"/>
      <c r="B93" s="109" t="s">
        <v>17</v>
      </c>
      <c r="C93" s="100" t="s">
        <v>17</v>
      </c>
      <c r="D93" s="99" t="s">
        <v>17</v>
      </c>
      <c r="E93" s="21"/>
      <c r="F93" s="21"/>
      <c r="G93" s="21"/>
      <c r="H93" s="13"/>
      <c r="I93" s="13"/>
      <c r="J93" s="13"/>
      <c r="K93" s="35"/>
      <c r="L93" s="35"/>
      <c r="M93" s="15"/>
      <c r="N93" s="15"/>
      <c r="O93" s="15"/>
      <c r="P93" s="15"/>
      <c r="Q93" s="15"/>
      <c r="R93" s="15"/>
      <c r="S93" s="18"/>
      <c r="T93" s="1"/>
      <c r="U93" s="1"/>
      <c r="V93" s="1"/>
      <c r="W93" s="1"/>
      <c r="X93" s="1"/>
      <c r="Y93" s="1"/>
    </row>
    <row r="94" spans="1:25" ht="12.75">
      <c r="A94" s="18"/>
      <c r="B94" s="109" t="s">
        <v>142</v>
      </c>
      <c r="C94" s="100" t="s">
        <v>17</v>
      </c>
      <c r="D94" s="99">
        <v>1199</v>
      </c>
      <c r="E94" s="21"/>
      <c r="F94" s="21"/>
      <c r="G94" s="21"/>
      <c r="H94" s="13"/>
      <c r="I94" s="13"/>
      <c r="J94" s="13"/>
      <c r="K94" s="35"/>
      <c r="L94" s="35"/>
      <c r="M94" s="15"/>
      <c r="N94" s="15"/>
      <c r="O94" s="15"/>
      <c r="P94" s="15"/>
      <c r="Q94" s="15"/>
      <c r="R94" s="15"/>
      <c r="S94" s="18"/>
      <c r="T94" s="1"/>
      <c r="U94" s="1"/>
      <c r="V94" s="1"/>
      <c r="W94" s="1"/>
      <c r="X94" s="1"/>
      <c r="Y94" s="1"/>
    </row>
    <row r="95" spans="1:25" ht="63.75">
      <c r="A95" s="18"/>
      <c r="B95" s="116" t="s">
        <v>365</v>
      </c>
      <c r="C95" s="97" t="s">
        <v>143</v>
      </c>
      <c r="D95" s="117">
        <v>1200</v>
      </c>
      <c r="E95" s="13" t="s">
        <v>733</v>
      </c>
      <c r="F95" s="13" t="s">
        <v>733</v>
      </c>
      <c r="G95" s="13" t="s">
        <v>733</v>
      </c>
      <c r="H95" s="13" t="s">
        <v>733</v>
      </c>
      <c r="I95" s="13" t="s">
        <v>733</v>
      </c>
      <c r="J95" s="13" t="s">
        <v>733</v>
      </c>
      <c r="K95" s="35" t="s">
        <v>733</v>
      </c>
      <c r="L95" s="35" t="s">
        <v>733</v>
      </c>
      <c r="M95" s="14"/>
      <c r="N95" s="14"/>
      <c r="O95" s="14"/>
      <c r="P95" s="14"/>
      <c r="Q95" s="14"/>
      <c r="R95" s="14"/>
      <c r="S95" s="33"/>
      <c r="T95" s="1"/>
      <c r="U95" s="1"/>
      <c r="V95" s="1"/>
      <c r="W95" s="1"/>
      <c r="X95" s="1"/>
      <c r="Y95" s="1"/>
    </row>
    <row r="96" spans="1:25" ht="38.25">
      <c r="A96" s="18"/>
      <c r="B96" s="109" t="s">
        <v>366</v>
      </c>
      <c r="C96" s="96" t="s">
        <v>144</v>
      </c>
      <c r="D96" s="99">
        <v>1201</v>
      </c>
      <c r="E96" s="13" t="s">
        <v>733</v>
      </c>
      <c r="F96" s="13" t="s">
        <v>733</v>
      </c>
      <c r="G96" s="13" t="s">
        <v>733</v>
      </c>
      <c r="H96" s="13" t="s">
        <v>733</v>
      </c>
      <c r="I96" s="13" t="s">
        <v>733</v>
      </c>
      <c r="J96" s="13" t="s">
        <v>733</v>
      </c>
      <c r="K96" s="35" t="s">
        <v>733</v>
      </c>
      <c r="L96" s="35" t="s">
        <v>733</v>
      </c>
      <c r="M96" s="14"/>
      <c r="N96" s="14"/>
      <c r="O96" s="14"/>
      <c r="P96" s="14"/>
      <c r="Q96" s="14"/>
      <c r="R96" s="14"/>
      <c r="S96" s="33"/>
      <c r="T96" s="1"/>
      <c r="U96" s="1"/>
      <c r="V96" s="1"/>
      <c r="W96" s="1"/>
      <c r="X96" s="1"/>
      <c r="Y96" s="1"/>
    </row>
    <row r="97" spans="1:25" ht="12.75">
      <c r="A97" s="18"/>
      <c r="B97" s="109" t="s">
        <v>820</v>
      </c>
      <c r="C97" s="96" t="s">
        <v>145</v>
      </c>
      <c r="D97" s="99">
        <v>1202</v>
      </c>
      <c r="E97" s="17"/>
      <c r="F97" s="17"/>
      <c r="G97" s="17"/>
      <c r="H97" s="17"/>
      <c r="I97" s="17"/>
      <c r="J97" s="17"/>
      <c r="K97" s="56"/>
      <c r="L97" s="56"/>
      <c r="M97" s="14"/>
      <c r="N97" s="14"/>
      <c r="O97" s="14"/>
      <c r="P97" s="14"/>
      <c r="Q97" s="14"/>
      <c r="R97" s="14"/>
      <c r="S97" s="33"/>
      <c r="T97" s="1"/>
      <c r="U97" s="1"/>
      <c r="V97" s="1"/>
      <c r="W97" s="1"/>
      <c r="X97" s="1"/>
      <c r="Y97" s="1"/>
    </row>
    <row r="98" spans="1:25" ht="22.5">
      <c r="A98" s="18"/>
      <c r="B98" s="109" t="s">
        <v>821</v>
      </c>
      <c r="C98" s="96" t="s">
        <v>146</v>
      </c>
      <c r="D98" s="99">
        <v>1203</v>
      </c>
      <c r="E98" s="21"/>
      <c r="F98" s="21"/>
      <c r="G98" s="21"/>
      <c r="H98" s="21"/>
      <c r="I98" s="21"/>
      <c r="J98" s="21"/>
      <c r="K98" s="26"/>
      <c r="L98" s="26"/>
      <c r="M98" s="15"/>
      <c r="N98" s="15"/>
      <c r="O98" s="15"/>
      <c r="P98" s="15"/>
      <c r="Q98" s="15"/>
      <c r="R98" s="15"/>
      <c r="S98" s="33"/>
      <c r="T98" s="1"/>
      <c r="U98" s="1"/>
      <c r="V98" s="1"/>
      <c r="W98" s="1"/>
      <c r="X98" s="1"/>
      <c r="Y98" s="1"/>
    </row>
    <row r="99" spans="1:25" ht="38.25">
      <c r="A99" s="18"/>
      <c r="B99" s="109" t="s">
        <v>367</v>
      </c>
      <c r="C99" s="96" t="s">
        <v>147</v>
      </c>
      <c r="D99" s="99">
        <v>1204</v>
      </c>
      <c r="E99" s="21"/>
      <c r="F99" s="21"/>
      <c r="G99" s="21"/>
      <c r="H99" s="13"/>
      <c r="I99" s="13"/>
      <c r="J99" s="22"/>
      <c r="K99" s="35"/>
      <c r="L99" s="35"/>
      <c r="M99" s="15"/>
      <c r="N99" s="15"/>
      <c r="O99" s="15"/>
      <c r="P99" s="15"/>
      <c r="Q99" s="15"/>
      <c r="R99" s="15"/>
      <c r="S99" s="33"/>
      <c r="T99" s="1"/>
      <c r="U99" s="1"/>
      <c r="V99" s="1"/>
      <c r="W99" s="1"/>
      <c r="X99" s="1"/>
      <c r="Y99" s="1"/>
    </row>
    <row r="100" spans="1:25" ht="38.25">
      <c r="A100" s="18"/>
      <c r="B100" s="109" t="s">
        <v>368</v>
      </c>
      <c r="C100" s="96" t="s">
        <v>148</v>
      </c>
      <c r="D100" s="99">
        <v>1205</v>
      </c>
      <c r="E100" s="21"/>
      <c r="F100" s="21"/>
      <c r="G100" s="21"/>
      <c r="H100" s="21"/>
      <c r="I100" s="21"/>
      <c r="J100" s="21"/>
      <c r="K100" s="26"/>
      <c r="L100" s="26"/>
      <c r="M100" s="15"/>
      <c r="N100" s="15"/>
      <c r="O100" s="15"/>
      <c r="P100" s="15"/>
      <c r="Q100" s="15"/>
      <c r="R100" s="15"/>
      <c r="S100" s="33"/>
      <c r="T100" s="1"/>
      <c r="U100" s="1"/>
      <c r="V100" s="1"/>
      <c r="W100" s="1"/>
      <c r="X100" s="1"/>
      <c r="Y100" s="1"/>
    </row>
    <row r="101" spans="1:25" ht="38.25">
      <c r="A101" s="18"/>
      <c r="B101" s="109" t="s">
        <v>369</v>
      </c>
      <c r="C101" s="96" t="s">
        <v>149</v>
      </c>
      <c r="D101" s="99">
        <v>1206</v>
      </c>
      <c r="E101" s="21"/>
      <c r="F101" s="21"/>
      <c r="G101" s="21"/>
      <c r="H101" s="21"/>
      <c r="I101" s="21"/>
      <c r="J101" s="21"/>
      <c r="K101" s="26"/>
      <c r="L101" s="26"/>
      <c r="M101" s="15"/>
      <c r="N101" s="15"/>
      <c r="O101" s="15"/>
      <c r="P101" s="15"/>
      <c r="Q101" s="15"/>
      <c r="R101" s="15"/>
      <c r="S101" s="33"/>
      <c r="T101" s="1"/>
      <c r="U101" s="1"/>
      <c r="V101" s="1"/>
      <c r="W101" s="1"/>
      <c r="X101" s="1"/>
      <c r="Y101" s="1"/>
    </row>
    <row r="102" spans="1:25" ht="12.75">
      <c r="A102" s="18"/>
      <c r="B102" s="109" t="s">
        <v>822</v>
      </c>
      <c r="C102" s="96" t="s">
        <v>150</v>
      </c>
      <c r="D102" s="99">
        <v>1207</v>
      </c>
      <c r="E102" s="21"/>
      <c r="F102" s="21"/>
      <c r="G102" s="21"/>
      <c r="H102" s="21"/>
      <c r="I102" s="21"/>
      <c r="J102" s="21"/>
      <c r="K102" s="26"/>
      <c r="L102" s="26"/>
      <c r="M102" s="15"/>
      <c r="N102" s="15"/>
      <c r="O102" s="15"/>
      <c r="P102" s="15"/>
      <c r="Q102" s="15"/>
      <c r="R102" s="15"/>
      <c r="S102" s="33"/>
      <c r="T102" s="1"/>
      <c r="U102" s="1"/>
      <c r="V102" s="1"/>
      <c r="W102" s="1"/>
      <c r="X102" s="1"/>
      <c r="Y102" s="1"/>
    </row>
    <row r="103" spans="1:25" ht="38.25">
      <c r="A103" s="18"/>
      <c r="B103" s="109" t="s">
        <v>370</v>
      </c>
      <c r="C103" s="96" t="s">
        <v>151</v>
      </c>
      <c r="D103" s="99">
        <v>1208</v>
      </c>
      <c r="E103" s="21"/>
      <c r="F103" s="21"/>
      <c r="G103" s="21"/>
      <c r="H103" s="21"/>
      <c r="I103" s="21"/>
      <c r="J103" s="21"/>
      <c r="K103" s="26"/>
      <c r="L103" s="26"/>
      <c r="M103" s="15"/>
      <c r="N103" s="15"/>
      <c r="O103" s="15"/>
      <c r="P103" s="15"/>
      <c r="Q103" s="15"/>
      <c r="R103" s="15"/>
      <c r="S103" s="33"/>
      <c r="T103" s="1"/>
      <c r="U103" s="1"/>
      <c r="V103" s="1"/>
      <c r="W103" s="1"/>
      <c r="X103" s="1"/>
      <c r="Y103" s="1"/>
    </row>
    <row r="104" spans="1:25" ht="51">
      <c r="A104" s="18"/>
      <c r="B104" s="109" t="s">
        <v>371</v>
      </c>
      <c r="C104" s="96" t="s">
        <v>152</v>
      </c>
      <c r="D104" s="99">
        <v>1209</v>
      </c>
      <c r="E104" s="21"/>
      <c r="F104" s="21"/>
      <c r="G104" s="21"/>
      <c r="H104" s="21"/>
      <c r="I104" s="21"/>
      <c r="J104" s="21"/>
      <c r="K104" s="26"/>
      <c r="L104" s="26"/>
      <c r="M104" s="15"/>
      <c r="N104" s="15"/>
      <c r="O104" s="15"/>
      <c r="P104" s="15"/>
      <c r="Q104" s="15"/>
      <c r="R104" s="15"/>
      <c r="S104" s="33"/>
      <c r="T104" s="1"/>
      <c r="U104" s="1"/>
      <c r="V104" s="1"/>
      <c r="W104" s="1"/>
      <c r="X104" s="1"/>
      <c r="Y104" s="1"/>
    </row>
    <row r="105" spans="1:25" ht="33.75">
      <c r="A105" s="18"/>
      <c r="B105" s="109" t="s">
        <v>372</v>
      </c>
      <c r="C105" s="96" t="s">
        <v>153</v>
      </c>
      <c r="D105" s="99">
        <v>1210</v>
      </c>
      <c r="E105" s="21"/>
      <c r="F105" s="21"/>
      <c r="G105" s="21"/>
      <c r="H105" s="21"/>
      <c r="I105" s="21"/>
      <c r="J105" s="21"/>
      <c r="K105" s="26"/>
      <c r="L105" s="26"/>
      <c r="M105" s="15"/>
      <c r="N105" s="15"/>
      <c r="O105" s="15"/>
      <c r="P105" s="15"/>
      <c r="Q105" s="15"/>
      <c r="R105" s="15"/>
      <c r="S105" s="33"/>
      <c r="T105" s="1"/>
      <c r="U105" s="1"/>
      <c r="V105" s="1"/>
      <c r="W105" s="1"/>
      <c r="X105" s="1"/>
      <c r="Y105" s="1"/>
    </row>
    <row r="106" spans="1:25" ht="38.25">
      <c r="A106" s="18"/>
      <c r="B106" s="109" t="s">
        <v>373</v>
      </c>
      <c r="C106" s="96" t="s">
        <v>154</v>
      </c>
      <c r="D106" s="99">
        <v>1211</v>
      </c>
      <c r="E106" s="21"/>
      <c r="F106" s="21"/>
      <c r="G106" s="21"/>
      <c r="H106" s="21"/>
      <c r="I106" s="21"/>
      <c r="J106" s="24"/>
      <c r="K106" s="26"/>
      <c r="L106" s="26"/>
      <c r="M106" s="15"/>
      <c r="N106" s="15"/>
      <c r="O106" s="15"/>
      <c r="P106" s="15"/>
      <c r="Q106" s="15"/>
      <c r="R106" s="15"/>
      <c r="S106" s="33"/>
      <c r="T106" s="1"/>
      <c r="U106" s="1"/>
      <c r="V106" s="1"/>
      <c r="W106" s="1"/>
      <c r="X106" s="1"/>
      <c r="Y106" s="1"/>
    </row>
    <row r="107" spans="1:25" ht="38.25">
      <c r="A107" s="18"/>
      <c r="B107" s="109" t="s">
        <v>374</v>
      </c>
      <c r="C107" s="96" t="s">
        <v>86</v>
      </c>
      <c r="D107" s="99">
        <v>1212</v>
      </c>
      <c r="E107" s="21"/>
      <c r="F107" s="21"/>
      <c r="G107" s="21"/>
      <c r="H107" s="21"/>
      <c r="I107" s="21"/>
      <c r="J107" s="21"/>
      <c r="K107" s="26"/>
      <c r="L107" s="26"/>
      <c r="M107" s="15"/>
      <c r="N107" s="15"/>
      <c r="O107" s="15"/>
      <c r="P107" s="15"/>
      <c r="Q107" s="15"/>
      <c r="R107" s="15"/>
      <c r="S107" s="33"/>
      <c r="T107" s="1"/>
      <c r="U107" s="1"/>
      <c r="V107" s="1"/>
      <c r="W107" s="1"/>
      <c r="X107" s="1"/>
      <c r="Y107" s="1"/>
    </row>
    <row r="108" spans="1:25" ht="12.75">
      <c r="A108" s="18"/>
      <c r="B108" s="109" t="s">
        <v>823</v>
      </c>
      <c r="C108" s="100" t="s">
        <v>17</v>
      </c>
      <c r="D108" s="101">
        <v>1213</v>
      </c>
      <c r="E108" s="21"/>
      <c r="F108" s="21"/>
      <c r="G108" s="21"/>
      <c r="H108" s="21"/>
      <c r="I108" s="21"/>
      <c r="J108" s="21"/>
      <c r="K108" s="26"/>
      <c r="L108" s="26"/>
      <c r="M108" s="15"/>
      <c r="N108" s="15"/>
      <c r="O108" s="15"/>
      <c r="P108" s="15"/>
      <c r="Q108" s="15"/>
      <c r="R108" s="15"/>
      <c r="S108" s="33"/>
      <c r="T108" s="1"/>
      <c r="U108" s="1"/>
      <c r="V108" s="1"/>
      <c r="W108" s="1"/>
      <c r="X108" s="1"/>
      <c r="Y108" s="1"/>
    </row>
    <row r="109" spans="1:25" ht="12.75">
      <c r="A109" s="18"/>
      <c r="B109" s="109" t="s">
        <v>17</v>
      </c>
      <c r="C109" s="100" t="s">
        <v>17</v>
      </c>
      <c r="D109" s="101" t="s">
        <v>17</v>
      </c>
      <c r="E109" s="21"/>
      <c r="F109" s="21"/>
      <c r="G109" s="21"/>
      <c r="H109" s="21"/>
      <c r="I109" s="21"/>
      <c r="J109" s="21"/>
      <c r="K109" s="26"/>
      <c r="L109" s="26"/>
      <c r="M109" s="15"/>
      <c r="N109" s="15"/>
      <c r="O109" s="15"/>
      <c r="P109" s="15"/>
      <c r="Q109" s="15"/>
      <c r="R109" s="15"/>
      <c r="S109" s="33"/>
      <c r="T109" s="1"/>
      <c r="U109" s="1"/>
      <c r="V109" s="1"/>
      <c r="W109" s="1"/>
      <c r="X109" s="1"/>
      <c r="Y109" s="1"/>
    </row>
    <row r="110" spans="1:25" ht="12.75">
      <c r="A110" s="18"/>
      <c r="B110" s="109" t="s">
        <v>155</v>
      </c>
      <c r="C110" s="100" t="s">
        <v>17</v>
      </c>
      <c r="D110" s="101">
        <v>1299</v>
      </c>
      <c r="E110" s="21"/>
      <c r="F110" s="21"/>
      <c r="G110" s="21"/>
      <c r="H110" s="21"/>
      <c r="I110" s="21"/>
      <c r="J110" s="21"/>
      <c r="K110" s="26"/>
      <c r="L110" s="26"/>
      <c r="M110" s="15"/>
      <c r="N110" s="15"/>
      <c r="O110" s="15"/>
      <c r="P110" s="15"/>
      <c r="Q110" s="15"/>
      <c r="R110" s="15"/>
      <c r="S110" s="33"/>
      <c r="T110" s="1"/>
      <c r="U110" s="1"/>
      <c r="V110" s="1"/>
      <c r="W110" s="1"/>
      <c r="X110" s="1"/>
      <c r="Y110" s="1"/>
    </row>
    <row r="111" spans="1:25" ht="63.75">
      <c r="A111" s="18"/>
      <c r="B111" s="109" t="s">
        <v>375</v>
      </c>
      <c r="C111" s="96" t="s">
        <v>156</v>
      </c>
      <c r="D111" s="99">
        <v>1300</v>
      </c>
      <c r="E111" s="13" t="s">
        <v>733</v>
      </c>
      <c r="F111" s="13" t="s">
        <v>733</v>
      </c>
      <c r="G111" s="13" t="s">
        <v>733</v>
      </c>
      <c r="H111" s="13" t="s">
        <v>733</v>
      </c>
      <c r="I111" s="13" t="s">
        <v>733</v>
      </c>
      <c r="J111" s="13" t="s">
        <v>733</v>
      </c>
      <c r="K111" s="13" t="s">
        <v>733</v>
      </c>
      <c r="L111" s="13" t="s">
        <v>733</v>
      </c>
      <c r="M111" s="15"/>
      <c r="N111" s="15"/>
      <c r="O111" s="15"/>
      <c r="P111" s="15"/>
      <c r="Q111" s="15"/>
      <c r="R111" s="15"/>
      <c r="S111" s="33"/>
      <c r="T111" s="1"/>
      <c r="U111" s="1"/>
      <c r="V111" s="1"/>
      <c r="W111" s="1"/>
      <c r="X111" s="1"/>
      <c r="Y111" s="1"/>
    </row>
    <row r="112" spans="1:25" ht="12.75">
      <c r="A112" s="18"/>
      <c r="B112" s="109" t="s">
        <v>818</v>
      </c>
      <c r="C112" s="100" t="s">
        <v>17</v>
      </c>
      <c r="D112" s="99">
        <v>1301</v>
      </c>
      <c r="E112" s="21"/>
      <c r="F112" s="21"/>
      <c r="G112" s="21"/>
      <c r="H112" s="21"/>
      <c r="I112" s="21"/>
      <c r="J112" s="21"/>
      <c r="K112" s="21"/>
      <c r="L112" s="21"/>
      <c r="M112" s="15"/>
      <c r="N112" s="15"/>
      <c r="O112" s="15"/>
      <c r="P112" s="15"/>
      <c r="Q112" s="15"/>
      <c r="R112" s="15"/>
      <c r="S112" s="33"/>
      <c r="T112" s="1"/>
      <c r="U112" s="1"/>
      <c r="V112" s="1"/>
      <c r="W112" s="1"/>
      <c r="X112" s="1"/>
      <c r="Y112" s="1"/>
    </row>
    <row r="113" spans="1:25" ht="12.75">
      <c r="A113" s="18"/>
      <c r="B113" s="109" t="s">
        <v>17</v>
      </c>
      <c r="C113" s="100" t="s">
        <v>17</v>
      </c>
      <c r="D113" s="99" t="s">
        <v>17</v>
      </c>
      <c r="E113" s="21"/>
      <c r="F113" s="21"/>
      <c r="G113" s="21"/>
      <c r="H113" s="21"/>
      <c r="I113" s="21"/>
      <c r="J113" s="21"/>
      <c r="K113" s="21"/>
      <c r="L113" s="21"/>
      <c r="M113" s="15"/>
      <c r="N113" s="15"/>
      <c r="O113" s="15"/>
      <c r="P113" s="15"/>
      <c r="Q113" s="15"/>
      <c r="R113" s="15"/>
      <c r="S113" s="33"/>
      <c r="T113" s="1"/>
      <c r="U113" s="1"/>
      <c r="V113" s="1"/>
      <c r="W113" s="1"/>
      <c r="X113" s="1"/>
      <c r="Y113" s="1"/>
    </row>
    <row r="114" spans="1:25" ht="12.75">
      <c r="A114" s="18"/>
      <c r="B114" s="109" t="s">
        <v>157</v>
      </c>
      <c r="C114" s="100" t="s">
        <v>17</v>
      </c>
      <c r="D114" s="99">
        <v>1399</v>
      </c>
      <c r="E114" s="21"/>
      <c r="F114" s="21"/>
      <c r="G114" s="21"/>
      <c r="H114" s="13"/>
      <c r="I114" s="13"/>
      <c r="J114" s="13"/>
      <c r="K114" s="13"/>
      <c r="L114" s="13"/>
      <c r="M114" s="15"/>
      <c r="N114" s="15"/>
      <c r="O114" s="15"/>
      <c r="P114" s="15"/>
      <c r="Q114" s="15"/>
      <c r="R114" s="15"/>
      <c r="S114" s="33"/>
      <c r="T114" s="1"/>
      <c r="U114" s="1"/>
      <c r="V114" s="1"/>
      <c r="W114" s="1"/>
      <c r="X114" s="1"/>
      <c r="Y114" s="1"/>
    </row>
    <row r="115" spans="1:25" ht="51">
      <c r="A115" s="18"/>
      <c r="B115" s="109" t="s">
        <v>376</v>
      </c>
      <c r="C115" s="96" t="s">
        <v>158</v>
      </c>
      <c r="D115" s="99">
        <v>1400</v>
      </c>
      <c r="E115" s="13" t="s">
        <v>733</v>
      </c>
      <c r="F115" s="13" t="s">
        <v>733</v>
      </c>
      <c r="G115" s="13" t="s">
        <v>733</v>
      </c>
      <c r="H115" s="13" t="s">
        <v>733</v>
      </c>
      <c r="I115" s="13" t="s">
        <v>733</v>
      </c>
      <c r="J115" s="13" t="s">
        <v>733</v>
      </c>
      <c r="K115" s="13" t="s">
        <v>733</v>
      </c>
      <c r="L115" s="13" t="s">
        <v>733</v>
      </c>
      <c r="M115" s="15"/>
      <c r="N115" s="15"/>
      <c r="O115" s="15"/>
      <c r="P115" s="15"/>
      <c r="Q115" s="15"/>
      <c r="R115" s="15"/>
      <c r="S115" s="33"/>
      <c r="T115" s="1"/>
      <c r="U115" s="1"/>
      <c r="V115" s="1"/>
      <c r="W115" s="1"/>
      <c r="X115" s="1"/>
      <c r="Y115" s="1"/>
    </row>
    <row r="116" spans="1:25" ht="12.75">
      <c r="A116" s="18"/>
      <c r="B116" s="109" t="s">
        <v>735</v>
      </c>
      <c r="C116" s="100" t="s">
        <v>17</v>
      </c>
      <c r="D116" s="99">
        <v>1401</v>
      </c>
      <c r="E116" s="21"/>
      <c r="F116" s="21"/>
      <c r="G116" s="21"/>
      <c r="H116" s="21"/>
      <c r="I116" s="21"/>
      <c r="J116" s="21"/>
      <c r="K116" s="21"/>
      <c r="L116" s="21"/>
      <c r="M116" s="15"/>
      <c r="N116" s="15"/>
      <c r="O116" s="15"/>
      <c r="P116" s="15"/>
      <c r="Q116" s="15"/>
      <c r="R116" s="15"/>
      <c r="S116" s="33"/>
      <c r="T116" s="1"/>
      <c r="U116" s="1"/>
      <c r="V116" s="1"/>
      <c r="W116" s="1"/>
      <c r="X116" s="1"/>
      <c r="Y116" s="1"/>
    </row>
    <row r="117" spans="1:25" ht="12.75">
      <c r="A117" s="18"/>
      <c r="B117" s="109" t="s">
        <v>17</v>
      </c>
      <c r="C117" s="100" t="s">
        <v>17</v>
      </c>
      <c r="D117" s="99" t="s">
        <v>17</v>
      </c>
      <c r="E117" s="13"/>
      <c r="F117" s="13"/>
      <c r="G117" s="13"/>
      <c r="H117" s="13"/>
      <c r="I117" s="13"/>
      <c r="J117" s="13"/>
      <c r="K117" s="13"/>
      <c r="L117" s="13"/>
      <c r="M117" s="15"/>
      <c r="N117" s="15"/>
      <c r="O117" s="15"/>
      <c r="P117" s="15"/>
      <c r="Q117" s="15"/>
      <c r="R117" s="15"/>
      <c r="S117" s="33"/>
      <c r="T117" s="1"/>
      <c r="U117" s="1"/>
      <c r="V117" s="1"/>
      <c r="W117" s="1"/>
      <c r="X117" s="1"/>
      <c r="Y117" s="1"/>
    </row>
    <row r="118" spans="1:25" ht="12.75">
      <c r="A118" s="18"/>
      <c r="B118" s="109" t="s">
        <v>159</v>
      </c>
      <c r="C118" s="100" t="s">
        <v>17</v>
      </c>
      <c r="D118" s="99">
        <v>1499</v>
      </c>
      <c r="E118" s="21"/>
      <c r="F118" s="21"/>
      <c r="G118" s="21"/>
      <c r="H118" s="21"/>
      <c r="I118" s="21"/>
      <c r="J118" s="21"/>
      <c r="K118" s="21"/>
      <c r="L118" s="21"/>
      <c r="M118" s="15"/>
      <c r="N118" s="15"/>
      <c r="O118" s="15"/>
      <c r="P118" s="15"/>
      <c r="Q118" s="15"/>
      <c r="R118" s="15"/>
      <c r="S118" s="33"/>
      <c r="T118" s="1"/>
      <c r="U118" s="1"/>
      <c r="V118" s="1"/>
      <c r="W118" s="1"/>
      <c r="X118" s="1"/>
      <c r="Y118" s="1"/>
    </row>
    <row r="119" spans="1:25" ht="76.5">
      <c r="A119" s="18"/>
      <c r="B119" s="127" t="s">
        <v>377</v>
      </c>
      <c r="C119" s="97" t="s">
        <v>160</v>
      </c>
      <c r="D119" s="128">
        <v>1500</v>
      </c>
      <c r="E119" s="129" t="s">
        <v>733</v>
      </c>
      <c r="F119" s="129" t="s">
        <v>733</v>
      </c>
      <c r="G119" s="129" t="s">
        <v>733</v>
      </c>
      <c r="H119" s="129" t="s">
        <v>733</v>
      </c>
      <c r="I119" s="129" t="s">
        <v>733</v>
      </c>
      <c r="J119" s="129" t="s">
        <v>733</v>
      </c>
      <c r="K119" s="129" t="s">
        <v>733</v>
      </c>
      <c r="L119" s="129" t="s">
        <v>733</v>
      </c>
      <c r="M119" s="124">
        <f aca="true" t="shared" si="3" ref="M119:R119">SUM(M121)</f>
        <v>0</v>
      </c>
      <c r="N119" s="124">
        <f t="shared" si="3"/>
        <v>0</v>
      </c>
      <c r="O119" s="124">
        <f t="shared" si="3"/>
        <v>0</v>
      </c>
      <c r="P119" s="124">
        <f t="shared" si="3"/>
        <v>0</v>
      </c>
      <c r="Q119" s="124">
        <f t="shared" si="3"/>
        <v>0</v>
      </c>
      <c r="R119" s="124">
        <f t="shared" si="3"/>
        <v>0</v>
      </c>
      <c r="S119" s="33"/>
      <c r="T119" s="1"/>
      <c r="U119" s="1"/>
      <c r="V119" s="1"/>
      <c r="W119" s="1"/>
      <c r="X119" s="1"/>
      <c r="Y119" s="1"/>
    </row>
    <row r="120" spans="1:25" ht="12.75">
      <c r="A120" s="18"/>
      <c r="B120" s="127"/>
      <c r="C120" s="97" t="s">
        <v>161</v>
      </c>
      <c r="D120" s="128"/>
      <c r="E120" s="123"/>
      <c r="F120" s="123"/>
      <c r="G120" s="123"/>
      <c r="H120" s="123"/>
      <c r="I120" s="123"/>
      <c r="J120" s="123"/>
      <c r="K120" s="123"/>
      <c r="L120" s="123"/>
      <c r="M120" s="125"/>
      <c r="N120" s="125"/>
      <c r="O120" s="125"/>
      <c r="P120" s="125"/>
      <c r="Q120" s="125"/>
      <c r="R120" s="125"/>
      <c r="S120" s="33"/>
      <c r="T120" s="1"/>
      <c r="U120" s="1"/>
      <c r="V120" s="1"/>
      <c r="W120" s="1"/>
      <c r="X120" s="1"/>
      <c r="Y120" s="1"/>
    </row>
    <row r="121" spans="1:25" ht="25.5">
      <c r="A121" s="18"/>
      <c r="B121" s="109" t="s">
        <v>378</v>
      </c>
      <c r="C121" s="96" t="s">
        <v>162</v>
      </c>
      <c r="D121" s="99">
        <v>1501</v>
      </c>
      <c r="E121" s="13" t="s">
        <v>733</v>
      </c>
      <c r="F121" s="13" t="s">
        <v>733</v>
      </c>
      <c r="G121" s="13" t="s">
        <v>733</v>
      </c>
      <c r="H121" s="13" t="s">
        <v>733</v>
      </c>
      <c r="I121" s="13" t="s">
        <v>733</v>
      </c>
      <c r="J121" s="13" t="s">
        <v>733</v>
      </c>
      <c r="K121" s="13" t="s">
        <v>733</v>
      </c>
      <c r="L121" s="13" t="s">
        <v>733</v>
      </c>
      <c r="M121" s="15">
        <f aca="true" t="shared" si="4" ref="M121:R121">SUM(M122:M173)</f>
        <v>0</v>
      </c>
      <c r="N121" s="15">
        <f t="shared" si="4"/>
        <v>0</v>
      </c>
      <c r="O121" s="15">
        <f t="shared" si="4"/>
        <v>0</v>
      </c>
      <c r="P121" s="15">
        <f t="shared" si="4"/>
        <v>0</v>
      </c>
      <c r="Q121" s="15">
        <f t="shared" si="4"/>
        <v>0</v>
      </c>
      <c r="R121" s="15">
        <f t="shared" si="4"/>
        <v>0</v>
      </c>
      <c r="S121" s="33"/>
      <c r="T121" s="1"/>
      <c r="U121" s="1"/>
      <c r="V121" s="1"/>
      <c r="W121" s="1"/>
      <c r="X121" s="1"/>
      <c r="Y121" s="1"/>
    </row>
    <row r="122" spans="1:25" ht="51">
      <c r="A122" s="18"/>
      <c r="B122" s="109" t="s">
        <v>379</v>
      </c>
      <c r="C122" s="96" t="s">
        <v>767</v>
      </c>
      <c r="D122" s="99">
        <v>1502</v>
      </c>
      <c r="E122" s="21"/>
      <c r="F122" s="21"/>
      <c r="G122" s="21"/>
      <c r="H122" s="21"/>
      <c r="I122" s="21"/>
      <c r="J122" s="21"/>
      <c r="K122" s="21"/>
      <c r="L122" s="21"/>
      <c r="M122" s="15"/>
      <c r="N122" s="15"/>
      <c r="O122" s="15"/>
      <c r="P122" s="15"/>
      <c r="Q122" s="15"/>
      <c r="R122" s="15"/>
      <c r="S122" s="33"/>
      <c r="T122" s="1"/>
      <c r="U122" s="1"/>
      <c r="V122" s="1"/>
      <c r="W122" s="1"/>
      <c r="X122" s="1"/>
      <c r="Y122" s="1"/>
    </row>
    <row r="123" spans="1:25" ht="25.5">
      <c r="A123" s="18"/>
      <c r="B123" s="109" t="s">
        <v>736</v>
      </c>
      <c r="C123" s="96" t="s">
        <v>768</v>
      </c>
      <c r="D123" s="99">
        <v>1503</v>
      </c>
      <c r="E123" s="21"/>
      <c r="F123" s="21"/>
      <c r="G123" s="24"/>
      <c r="H123" s="21"/>
      <c r="I123" s="21"/>
      <c r="J123" s="24"/>
      <c r="K123" s="26"/>
      <c r="L123" s="26"/>
      <c r="M123" s="15"/>
      <c r="N123" s="15"/>
      <c r="O123" s="15"/>
      <c r="P123" s="15"/>
      <c r="Q123" s="15"/>
      <c r="R123" s="15"/>
      <c r="S123" s="33"/>
      <c r="T123" s="1"/>
      <c r="U123" s="1"/>
      <c r="V123" s="1"/>
      <c r="W123" s="1"/>
      <c r="X123" s="1"/>
      <c r="Y123" s="1"/>
    </row>
    <row r="124" spans="1:25" ht="89.25">
      <c r="A124" s="18"/>
      <c r="B124" s="109" t="s">
        <v>380</v>
      </c>
      <c r="C124" s="96" t="s">
        <v>769</v>
      </c>
      <c r="D124" s="99">
        <v>1504</v>
      </c>
      <c r="E124" s="21"/>
      <c r="F124" s="21"/>
      <c r="G124" s="21"/>
      <c r="H124" s="21"/>
      <c r="I124" s="21"/>
      <c r="J124" s="21"/>
      <c r="K124" s="26"/>
      <c r="L124" s="26"/>
      <c r="M124" s="15"/>
      <c r="N124" s="15"/>
      <c r="O124" s="15"/>
      <c r="P124" s="15"/>
      <c r="Q124" s="15"/>
      <c r="R124" s="15"/>
      <c r="S124" s="33"/>
      <c r="T124" s="1"/>
      <c r="U124" s="1"/>
      <c r="V124" s="1"/>
      <c r="W124" s="1"/>
      <c r="X124" s="1"/>
      <c r="Y124" s="1"/>
    </row>
    <row r="125" spans="1:25" ht="38.25">
      <c r="A125" s="18"/>
      <c r="B125" s="109" t="s">
        <v>381</v>
      </c>
      <c r="C125" s="96" t="s">
        <v>770</v>
      </c>
      <c r="D125" s="99">
        <v>1505</v>
      </c>
      <c r="E125" s="21"/>
      <c r="F125" s="21"/>
      <c r="G125" s="21"/>
      <c r="H125" s="21"/>
      <c r="I125" s="21"/>
      <c r="J125" s="24"/>
      <c r="K125" s="26"/>
      <c r="L125" s="26"/>
      <c r="M125" s="15"/>
      <c r="N125" s="15"/>
      <c r="O125" s="15"/>
      <c r="P125" s="15"/>
      <c r="Q125" s="15"/>
      <c r="R125" s="15"/>
      <c r="S125" s="33"/>
      <c r="T125" s="1"/>
      <c r="U125" s="1"/>
      <c r="V125" s="1"/>
      <c r="W125" s="1"/>
      <c r="X125" s="1"/>
      <c r="Y125" s="1"/>
    </row>
    <row r="126" spans="1:25" ht="33.75">
      <c r="A126" s="18"/>
      <c r="B126" s="109" t="s">
        <v>382</v>
      </c>
      <c r="C126" s="96" t="s">
        <v>771</v>
      </c>
      <c r="D126" s="99">
        <v>1506</v>
      </c>
      <c r="E126" s="21"/>
      <c r="F126" s="21"/>
      <c r="G126" s="21"/>
      <c r="H126" s="21"/>
      <c r="I126" s="21"/>
      <c r="J126" s="24"/>
      <c r="K126" s="26"/>
      <c r="L126" s="26"/>
      <c r="M126" s="15"/>
      <c r="N126" s="15"/>
      <c r="O126" s="15"/>
      <c r="P126" s="15"/>
      <c r="Q126" s="15"/>
      <c r="R126" s="15"/>
      <c r="S126" s="33"/>
      <c r="T126" s="1"/>
      <c r="U126" s="1"/>
      <c r="V126" s="1"/>
      <c r="W126" s="1"/>
      <c r="X126" s="1"/>
      <c r="Y126" s="1"/>
    </row>
    <row r="127" spans="1:25" ht="76.5">
      <c r="A127" s="18"/>
      <c r="B127" s="109" t="s">
        <v>383</v>
      </c>
      <c r="C127" s="96" t="s">
        <v>772</v>
      </c>
      <c r="D127" s="99">
        <v>1507</v>
      </c>
      <c r="E127" s="21"/>
      <c r="F127" s="21"/>
      <c r="G127" s="21"/>
      <c r="H127" s="21"/>
      <c r="I127" s="21"/>
      <c r="J127" s="24"/>
      <c r="K127" s="26"/>
      <c r="L127" s="26"/>
      <c r="M127" s="15"/>
      <c r="N127" s="15"/>
      <c r="O127" s="15"/>
      <c r="P127" s="15"/>
      <c r="Q127" s="15"/>
      <c r="R127" s="15"/>
      <c r="S127" s="33"/>
      <c r="T127" s="1"/>
      <c r="U127" s="1"/>
      <c r="V127" s="1"/>
      <c r="W127" s="1"/>
      <c r="X127" s="1"/>
      <c r="Y127" s="1"/>
    </row>
    <row r="128" spans="1:25" ht="38.25">
      <c r="A128" s="18"/>
      <c r="B128" s="109" t="s">
        <v>384</v>
      </c>
      <c r="C128" s="96" t="s">
        <v>773</v>
      </c>
      <c r="D128" s="99">
        <v>1508</v>
      </c>
      <c r="E128" s="21"/>
      <c r="F128" s="21"/>
      <c r="G128" s="21"/>
      <c r="H128" s="21"/>
      <c r="I128" s="21"/>
      <c r="J128" s="24"/>
      <c r="K128" s="26"/>
      <c r="L128" s="26"/>
      <c r="M128" s="15"/>
      <c r="N128" s="15"/>
      <c r="O128" s="15"/>
      <c r="P128" s="15"/>
      <c r="Q128" s="15"/>
      <c r="R128" s="15"/>
      <c r="S128" s="33"/>
      <c r="T128" s="1"/>
      <c r="U128" s="1"/>
      <c r="V128" s="1"/>
      <c r="W128" s="1"/>
      <c r="X128" s="1"/>
      <c r="Y128" s="1"/>
    </row>
    <row r="129" spans="1:25" ht="33.75">
      <c r="A129" s="18"/>
      <c r="B129" s="109" t="s">
        <v>385</v>
      </c>
      <c r="C129" s="96" t="s">
        <v>774</v>
      </c>
      <c r="D129" s="99">
        <v>1509</v>
      </c>
      <c r="E129" s="21"/>
      <c r="F129" s="21"/>
      <c r="G129" s="21"/>
      <c r="H129" s="21"/>
      <c r="I129" s="21"/>
      <c r="J129" s="24"/>
      <c r="K129" s="26"/>
      <c r="L129" s="26"/>
      <c r="M129" s="15"/>
      <c r="N129" s="15"/>
      <c r="O129" s="15"/>
      <c r="P129" s="15"/>
      <c r="Q129" s="15"/>
      <c r="R129" s="15"/>
      <c r="S129" s="33"/>
      <c r="T129" s="1"/>
      <c r="U129" s="1"/>
      <c r="V129" s="1"/>
      <c r="W129" s="1"/>
      <c r="X129" s="1"/>
      <c r="Y129" s="1"/>
    </row>
    <row r="130" spans="1:25" ht="38.25">
      <c r="A130" s="18"/>
      <c r="B130" s="109" t="s">
        <v>386</v>
      </c>
      <c r="C130" s="96" t="s">
        <v>775</v>
      </c>
      <c r="D130" s="99">
        <v>1510</v>
      </c>
      <c r="E130" s="21"/>
      <c r="F130" s="21"/>
      <c r="G130" s="21"/>
      <c r="H130" s="21"/>
      <c r="I130" s="21"/>
      <c r="J130" s="21"/>
      <c r="K130" s="26"/>
      <c r="L130" s="26"/>
      <c r="M130" s="15"/>
      <c r="N130" s="15"/>
      <c r="O130" s="15"/>
      <c r="P130" s="15"/>
      <c r="Q130" s="15"/>
      <c r="R130" s="15"/>
      <c r="S130" s="33"/>
      <c r="T130" s="1"/>
      <c r="U130" s="1"/>
      <c r="V130" s="1"/>
      <c r="W130" s="1"/>
      <c r="X130" s="1"/>
      <c r="Y130" s="1"/>
    </row>
    <row r="131" spans="1:25" ht="76.5">
      <c r="A131" s="27"/>
      <c r="B131" s="109" t="s">
        <v>387</v>
      </c>
      <c r="C131" s="96" t="s">
        <v>776</v>
      </c>
      <c r="D131" s="99">
        <v>1511</v>
      </c>
      <c r="E131" s="21"/>
      <c r="F131" s="21"/>
      <c r="G131" s="21"/>
      <c r="H131" s="21"/>
      <c r="I131" s="21"/>
      <c r="J131" s="24"/>
      <c r="K131" s="26"/>
      <c r="L131" s="26"/>
      <c r="M131" s="15"/>
      <c r="N131" s="15"/>
      <c r="O131" s="15"/>
      <c r="P131" s="15"/>
      <c r="Q131" s="15"/>
      <c r="R131" s="15"/>
      <c r="S131" s="33"/>
      <c r="T131" s="1"/>
      <c r="U131" s="1"/>
      <c r="V131" s="1"/>
      <c r="W131" s="1"/>
      <c r="X131" s="1"/>
      <c r="Y131" s="1"/>
    </row>
    <row r="132" spans="1:25" ht="51">
      <c r="A132" s="18"/>
      <c r="B132" s="109" t="s">
        <v>388</v>
      </c>
      <c r="C132" s="96" t="s">
        <v>777</v>
      </c>
      <c r="D132" s="99">
        <v>1512</v>
      </c>
      <c r="E132" s="21"/>
      <c r="F132" s="21"/>
      <c r="G132" s="21"/>
      <c r="H132" s="21"/>
      <c r="I132" s="13"/>
      <c r="J132" s="22"/>
      <c r="K132" s="26"/>
      <c r="L132" s="26"/>
      <c r="M132" s="15"/>
      <c r="N132" s="15"/>
      <c r="O132" s="15"/>
      <c r="P132" s="15"/>
      <c r="Q132" s="15"/>
      <c r="R132" s="15"/>
      <c r="S132" s="33"/>
      <c r="T132" s="1"/>
      <c r="U132" s="1"/>
      <c r="V132" s="1"/>
      <c r="W132" s="1"/>
      <c r="X132" s="1"/>
      <c r="Y132" s="1"/>
    </row>
    <row r="133" spans="1:25" ht="51">
      <c r="A133" s="18"/>
      <c r="B133" s="109" t="s">
        <v>389</v>
      </c>
      <c r="C133" s="96" t="s">
        <v>778</v>
      </c>
      <c r="D133" s="99">
        <v>1513</v>
      </c>
      <c r="E133" s="13"/>
      <c r="F133" s="13"/>
      <c r="G133" s="22"/>
      <c r="H133" s="13"/>
      <c r="I133" s="13"/>
      <c r="J133" s="13"/>
      <c r="K133" s="35"/>
      <c r="L133" s="35"/>
      <c r="M133" s="15"/>
      <c r="N133" s="15"/>
      <c r="O133" s="15"/>
      <c r="P133" s="15"/>
      <c r="Q133" s="15"/>
      <c r="R133" s="15"/>
      <c r="S133" s="33"/>
      <c r="T133" s="1"/>
      <c r="U133" s="1"/>
      <c r="V133" s="1"/>
      <c r="W133" s="1"/>
      <c r="X133" s="1"/>
      <c r="Y133" s="1"/>
    </row>
    <row r="134" spans="1:25" ht="33.75">
      <c r="A134" s="18"/>
      <c r="B134" s="109" t="s">
        <v>390</v>
      </c>
      <c r="C134" s="96" t="s">
        <v>779</v>
      </c>
      <c r="D134" s="99">
        <v>1514</v>
      </c>
      <c r="E134" s="13"/>
      <c r="F134" s="13"/>
      <c r="G134" s="13"/>
      <c r="H134" s="13"/>
      <c r="I134" s="13"/>
      <c r="J134" s="22"/>
      <c r="K134" s="35"/>
      <c r="L134" s="35"/>
      <c r="M134" s="15"/>
      <c r="N134" s="15"/>
      <c r="O134" s="15"/>
      <c r="P134" s="15"/>
      <c r="Q134" s="15"/>
      <c r="R134" s="15"/>
      <c r="S134" s="33"/>
      <c r="T134" s="1"/>
      <c r="U134" s="1"/>
      <c r="V134" s="1"/>
      <c r="W134" s="1"/>
      <c r="X134" s="1"/>
      <c r="Y134" s="1"/>
    </row>
    <row r="135" spans="1:25" ht="127.5">
      <c r="A135" s="18"/>
      <c r="B135" s="109" t="s">
        <v>391</v>
      </c>
      <c r="C135" s="96" t="s">
        <v>780</v>
      </c>
      <c r="D135" s="99">
        <v>1515</v>
      </c>
      <c r="E135" s="13"/>
      <c r="F135" s="13"/>
      <c r="G135" s="13"/>
      <c r="H135" s="13"/>
      <c r="I135" s="13"/>
      <c r="J135" s="13"/>
      <c r="K135" s="35"/>
      <c r="L135" s="35"/>
      <c r="M135" s="15"/>
      <c r="N135" s="15"/>
      <c r="O135" s="15"/>
      <c r="P135" s="15"/>
      <c r="Q135" s="15"/>
      <c r="R135" s="15"/>
      <c r="S135" s="33"/>
      <c r="T135" s="1"/>
      <c r="U135" s="1"/>
      <c r="V135" s="1"/>
      <c r="W135" s="1"/>
      <c r="X135" s="1"/>
      <c r="Y135" s="1"/>
    </row>
    <row r="136" spans="1:25" ht="25.5">
      <c r="A136" s="18"/>
      <c r="B136" s="109" t="s">
        <v>856</v>
      </c>
      <c r="C136" s="96" t="s">
        <v>781</v>
      </c>
      <c r="D136" s="99">
        <v>1516</v>
      </c>
      <c r="E136" s="21"/>
      <c r="F136" s="21"/>
      <c r="G136" s="21"/>
      <c r="H136" s="13"/>
      <c r="I136" s="13"/>
      <c r="J136" s="22"/>
      <c r="K136" s="35"/>
      <c r="L136" s="35"/>
      <c r="M136" s="15"/>
      <c r="N136" s="15"/>
      <c r="O136" s="15"/>
      <c r="P136" s="15"/>
      <c r="Q136" s="15"/>
      <c r="R136" s="15"/>
      <c r="S136" s="33"/>
      <c r="T136" s="1"/>
      <c r="U136" s="1"/>
      <c r="V136" s="1"/>
      <c r="W136" s="1"/>
      <c r="X136" s="1"/>
      <c r="Y136" s="1"/>
    </row>
    <row r="137" spans="1:25" ht="38.25">
      <c r="A137" s="18"/>
      <c r="B137" s="109" t="s">
        <v>392</v>
      </c>
      <c r="C137" s="96" t="s">
        <v>782</v>
      </c>
      <c r="D137" s="99">
        <v>1517</v>
      </c>
      <c r="E137" s="13"/>
      <c r="F137" s="13"/>
      <c r="G137" s="13"/>
      <c r="H137" s="13"/>
      <c r="I137" s="13"/>
      <c r="J137" s="22"/>
      <c r="K137" s="35"/>
      <c r="L137" s="35"/>
      <c r="M137" s="15"/>
      <c r="N137" s="15"/>
      <c r="O137" s="15"/>
      <c r="P137" s="15"/>
      <c r="Q137" s="15"/>
      <c r="R137" s="15"/>
      <c r="S137" s="33"/>
      <c r="T137" s="1"/>
      <c r="U137" s="1"/>
      <c r="V137" s="1"/>
      <c r="W137" s="1"/>
      <c r="X137" s="1"/>
      <c r="Y137" s="1"/>
    </row>
    <row r="138" spans="1:25" ht="33.75">
      <c r="A138" s="18"/>
      <c r="B138" s="109" t="s">
        <v>393</v>
      </c>
      <c r="C138" s="96" t="s">
        <v>1050</v>
      </c>
      <c r="D138" s="99">
        <v>1518</v>
      </c>
      <c r="E138" s="13"/>
      <c r="F138" s="13"/>
      <c r="G138" s="13"/>
      <c r="H138" s="29"/>
      <c r="I138" s="13"/>
      <c r="J138" s="22"/>
      <c r="K138" s="35"/>
      <c r="L138" s="35"/>
      <c r="M138" s="15"/>
      <c r="N138" s="15"/>
      <c r="O138" s="15"/>
      <c r="P138" s="15"/>
      <c r="Q138" s="15"/>
      <c r="R138" s="15"/>
      <c r="S138" s="33"/>
      <c r="T138" s="1"/>
      <c r="U138" s="1"/>
      <c r="V138" s="1"/>
      <c r="W138" s="1"/>
      <c r="X138" s="1"/>
      <c r="Y138" s="1"/>
    </row>
    <row r="139" spans="1:25" ht="89.25">
      <c r="A139" s="18"/>
      <c r="B139" s="109" t="s">
        <v>394</v>
      </c>
      <c r="C139" s="96" t="s">
        <v>784</v>
      </c>
      <c r="D139" s="99">
        <v>1519</v>
      </c>
      <c r="E139" s="13"/>
      <c r="F139" s="13"/>
      <c r="G139" s="13"/>
      <c r="H139" s="13"/>
      <c r="I139" s="13"/>
      <c r="J139" s="22"/>
      <c r="K139" s="35"/>
      <c r="L139" s="35"/>
      <c r="M139" s="15"/>
      <c r="N139" s="15"/>
      <c r="O139" s="15"/>
      <c r="P139" s="15"/>
      <c r="Q139" s="15"/>
      <c r="R139" s="15"/>
      <c r="S139" s="33"/>
      <c r="T139" s="1"/>
      <c r="U139" s="1"/>
      <c r="V139" s="1"/>
      <c r="W139" s="1"/>
      <c r="X139" s="1"/>
      <c r="Y139" s="1"/>
    </row>
    <row r="140" spans="1:25" ht="33.75">
      <c r="A140" s="18"/>
      <c r="B140" s="109" t="s">
        <v>395</v>
      </c>
      <c r="C140" s="96" t="s">
        <v>785</v>
      </c>
      <c r="D140" s="99">
        <v>1520</v>
      </c>
      <c r="E140" s="21"/>
      <c r="F140" s="21"/>
      <c r="G140" s="21"/>
      <c r="H140" s="13"/>
      <c r="I140" s="13"/>
      <c r="J140" s="22"/>
      <c r="K140" s="35"/>
      <c r="L140" s="35"/>
      <c r="M140" s="15"/>
      <c r="N140" s="15"/>
      <c r="O140" s="15"/>
      <c r="P140" s="15"/>
      <c r="Q140" s="15"/>
      <c r="R140" s="15"/>
      <c r="S140" s="33"/>
      <c r="T140" s="1"/>
      <c r="U140" s="1"/>
      <c r="V140" s="1"/>
      <c r="W140" s="1"/>
      <c r="X140" s="1"/>
      <c r="Y140" s="1"/>
    </row>
    <row r="141" spans="1:25" ht="38.25">
      <c r="A141" s="18"/>
      <c r="B141" s="109" t="s">
        <v>396</v>
      </c>
      <c r="C141" s="96" t="s">
        <v>786</v>
      </c>
      <c r="D141" s="99">
        <v>1521</v>
      </c>
      <c r="E141" s="21"/>
      <c r="F141" s="21"/>
      <c r="G141" s="21"/>
      <c r="H141" s="13"/>
      <c r="I141" s="13"/>
      <c r="J141" s="13"/>
      <c r="K141" s="35"/>
      <c r="L141" s="35"/>
      <c r="M141" s="15"/>
      <c r="N141" s="15"/>
      <c r="O141" s="15"/>
      <c r="P141" s="15"/>
      <c r="Q141" s="15"/>
      <c r="R141" s="15"/>
      <c r="S141" s="33"/>
      <c r="T141" s="1"/>
      <c r="U141" s="1"/>
      <c r="V141" s="1"/>
      <c r="W141" s="1"/>
      <c r="X141" s="1"/>
      <c r="Y141" s="1"/>
    </row>
    <row r="142" spans="1:25" ht="51">
      <c r="A142" s="18"/>
      <c r="B142" s="109" t="s">
        <v>397</v>
      </c>
      <c r="C142" s="96" t="s">
        <v>787</v>
      </c>
      <c r="D142" s="99">
        <v>1522</v>
      </c>
      <c r="E142" s="21"/>
      <c r="F142" s="21"/>
      <c r="G142" s="21"/>
      <c r="H142" s="13"/>
      <c r="I142" s="13"/>
      <c r="J142" s="22"/>
      <c r="K142" s="35"/>
      <c r="L142" s="35"/>
      <c r="M142" s="15"/>
      <c r="N142" s="15"/>
      <c r="O142" s="15"/>
      <c r="P142" s="15"/>
      <c r="Q142" s="15"/>
      <c r="R142" s="15"/>
      <c r="S142" s="33"/>
      <c r="T142" s="1"/>
      <c r="U142" s="1"/>
      <c r="V142" s="1"/>
      <c r="W142" s="1"/>
      <c r="X142" s="1"/>
      <c r="Y142" s="1"/>
    </row>
    <row r="143" spans="1:25" ht="51">
      <c r="A143" s="18"/>
      <c r="B143" s="109" t="s">
        <v>398</v>
      </c>
      <c r="C143" s="96" t="s">
        <v>788</v>
      </c>
      <c r="D143" s="99">
        <v>1523</v>
      </c>
      <c r="E143" s="13"/>
      <c r="F143" s="13"/>
      <c r="G143" s="13"/>
      <c r="H143" s="13"/>
      <c r="I143" s="13"/>
      <c r="J143" s="22"/>
      <c r="K143" s="35"/>
      <c r="L143" s="35"/>
      <c r="M143" s="15"/>
      <c r="N143" s="15"/>
      <c r="O143" s="15"/>
      <c r="P143" s="15"/>
      <c r="Q143" s="15"/>
      <c r="R143" s="15"/>
      <c r="S143" s="33"/>
      <c r="T143" s="1"/>
      <c r="U143" s="1"/>
      <c r="V143" s="1"/>
      <c r="W143" s="1"/>
      <c r="X143" s="1"/>
      <c r="Y143" s="1"/>
    </row>
    <row r="144" spans="1:25" ht="51">
      <c r="A144" s="18"/>
      <c r="B144" s="109" t="s">
        <v>399</v>
      </c>
      <c r="C144" s="96" t="s">
        <v>789</v>
      </c>
      <c r="D144" s="99">
        <v>1524</v>
      </c>
      <c r="E144" s="21"/>
      <c r="F144" s="13"/>
      <c r="G144" s="21"/>
      <c r="H144" s="13"/>
      <c r="I144" s="13"/>
      <c r="J144" s="13"/>
      <c r="K144" s="35"/>
      <c r="L144" s="35"/>
      <c r="M144" s="15"/>
      <c r="N144" s="15"/>
      <c r="O144" s="15"/>
      <c r="P144" s="15"/>
      <c r="Q144" s="15"/>
      <c r="R144" s="15"/>
      <c r="S144" s="33"/>
      <c r="T144" s="1"/>
      <c r="U144" s="1"/>
      <c r="V144" s="1"/>
      <c r="W144" s="1"/>
      <c r="X144" s="1"/>
      <c r="Y144" s="1"/>
    </row>
    <row r="145" spans="1:25" ht="38.25">
      <c r="A145" s="18"/>
      <c r="B145" s="109" t="s">
        <v>400</v>
      </c>
      <c r="C145" s="96" t="s">
        <v>790</v>
      </c>
      <c r="D145" s="99">
        <v>1525</v>
      </c>
      <c r="E145" s="13"/>
      <c r="F145" s="13"/>
      <c r="G145" s="13"/>
      <c r="H145" s="13"/>
      <c r="I145" s="13"/>
      <c r="J145" s="22"/>
      <c r="K145" s="35"/>
      <c r="L145" s="35"/>
      <c r="M145" s="15"/>
      <c r="N145" s="15"/>
      <c r="O145" s="15"/>
      <c r="P145" s="15"/>
      <c r="Q145" s="15"/>
      <c r="R145" s="15"/>
      <c r="S145" s="33"/>
      <c r="T145" s="1"/>
      <c r="U145" s="1"/>
      <c r="V145" s="1"/>
      <c r="W145" s="1"/>
      <c r="X145" s="1"/>
      <c r="Y145" s="1"/>
    </row>
    <row r="146" spans="1:25" ht="76.5">
      <c r="A146" s="18"/>
      <c r="B146" s="109" t="s">
        <v>401</v>
      </c>
      <c r="C146" s="96" t="s">
        <v>791</v>
      </c>
      <c r="D146" s="99">
        <v>1526</v>
      </c>
      <c r="E146" s="13"/>
      <c r="F146" s="13"/>
      <c r="G146" s="13"/>
      <c r="H146" s="13"/>
      <c r="I146" s="13"/>
      <c r="J146" s="13"/>
      <c r="K146" s="35"/>
      <c r="L146" s="35"/>
      <c r="M146" s="15"/>
      <c r="N146" s="15"/>
      <c r="O146" s="15"/>
      <c r="P146" s="15"/>
      <c r="Q146" s="15"/>
      <c r="R146" s="15"/>
      <c r="S146" s="33"/>
      <c r="T146" s="1"/>
      <c r="U146" s="1"/>
      <c r="V146" s="1"/>
      <c r="W146" s="1"/>
      <c r="X146" s="1"/>
      <c r="Y146" s="1"/>
    </row>
    <row r="147" spans="1:25" ht="63.75">
      <c r="A147" s="18"/>
      <c r="B147" s="109" t="s">
        <v>402</v>
      </c>
      <c r="C147" s="96" t="s">
        <v>857</v>
      </c>
      <c r="D147" s="99">
        <v>1527</v>
      </c>
      <c r="E147" s="13"/>
      <c r="F147" s="13"/>
      <c r="G147" s="13"/>
      <c r="H147" s="13"/>
      <c r="I147" s="13"/>
      <c r="J147" s="13"/>
      <c r="K147" s="35"/>
      <c r="L147" s="35"/>
      <c r="M147" s="15"/>
      <c r="N147" s="15"/>
      <c r="O147" s="15"/>
      <c r="P147" s="15"/>
      <c r="Q147" s="15"/>
      <c r="R147" s="15"/>
      <c r="S147" s="33"/>
      <c r="T147" s="1"/>
      <c r="U147" s="1"/>
      <c r="V147" s="1"/>
      <c r="W147" s="1"/>
      <c r="X147" s="1"/>
      <c r="Y147" s="1"/>
    </row>
    <row r="148" spans="1:25" ht="38.25">
      <c r="A148" s="18"/>
      <c r="B148" s="109" t="s">
        <v>403</v>
      </c>
      <c r="C148" s="96" t="s">
        <v>1064</v>
      </c>
      <c r="D148" s="99">
        <v>1528</v>
      </c>
      <c r="E148" s="16"/>
      <c r="F148" s="16"/>
      <c r="G148" s="16"/>
      <c r="H148" s="16"/>
      <c r="I148" s="16"/>
      <c r="J148" s="16"/>
      <c r="K148" s="55"/>
      <c r="L148" s="55"/>
      <c r="M148" s="14"/>
      <c r="N148" s="14"/>
      <c r="O148" s="14"/>
      <c r="P148" s="15"/>
      <c r="Q148" s="15"/>
      <c r="R148" s="15"/>
      <c r="S148" s="33"/>
      <c r="T148" s="1"/>
      <c r="U148" s="1"/>
      <c r="V148" s="1"/>
      <c r="W148" s="1"/>
      <c r="X148" s="1"/>
      <c r="Y148" s="1"/>
    </row>
    <row r="149" spans="1:25" ht="38.25">
      <c r="A149" s="18"/>
      <c r="B149" s="109" t="s">
        <v>404</v>
      </c>
      <c r="C149" s="96" t="s">
        <v>793</v>
      </c>
      <c r="D149" s="99">
        <v>1529</v>
      </c>
      <c r="E149" s="21"/>
      <c r="F149" s="21"/>
      <c r="G149" s="21"/>
      <c r="H149" s="21"/>
      <c r="I149" s="21"/>
      <c r="J149" s="24"/>
      <c r="K149" s="26"/>
      <c r="L149" s="26"/>
      <c r="M149" s="15"/>
      <c r="N149" s="15"/>
      <c r="O149" s="15"/>
      <c r="P149" s="15"/>
      <c r="Q149" s="15"/>
      <c r="R149" s="15"/>
      <c r="S149" s="33"/>
      <c r="T149" s="1"/>
      <c r="U149" s="1"/>
      <c r="V149" s="1"/>
      <c r="W149" s="1"/>
      <c r="X149" s="1"/>
      <c r="Y149" s="1"/>
    </row>
    <row r="150" spans="1:25" ht="38.25">
      <c r="A150" s="18"/>
      <c r="B150" s="109" t="s">
        <v>405</v>
      </c>
      <c r="C150" s="96" t="s">
        <v>794</v>
      </c>
      <c r="D150" s="99">
        <v>1530</v>
      </c>
      <c r="E150" s="21"/>
      <c r="F150" s="21"/>
      <c r="G150" s="21"/>
      <c r="H150" s="21"/>
      <c r="I150" s="21"/>
      <c r="J150" s="24"/>
      <c r="K150" s="26"/>
      <c r="L150" s="26"/>
      <c r="M150" s="15"/>
      <c r="N150" s="15"/>
      <c r="O150" s="15"/>
      <c r="P150" s="15"/>
      <c r="Q150" s="15"/>
      <c r="R150" s="15"/>
      <c r="S150" s="33"/>
      <c r="T150" s="1"/>
      <c r="U150" s="1"/>
      <c r="V150" s="1"/>
      <c r="W150" s="1"/>
      <c r="X150" s="1"/>
      <c r="Y150" s="1"/>
    </row>
    <row r="151" spans="1:25" ht="38.25">
      <c r="A151" s="18"/>
      <c r="B151" s="109" t="s">
        <v>406</v>
      </c>
      <c r="C151" s="96" t="s">
        <v>795</v>
      </c>
      <c r="D151" s="99">
        <v>1531</v>
      </c>
      <c r="E151" s="21"/>
      <c r="F151" s="21"/>
      <c r="G151" s="21"/>
      <c r="H151" s="21"/>
      <c r="I151" s="21"/>
      <c r="J151" s="24"/>
      <c r="K151" s="26"/>
      <c r="L151" s="26"/>
      <c r="M151" s="15"/>
      <c r="N151" s="15"/>
      <c r="O151" s="15"/>
      <c r="P151" s="15"/>
      <c r="Q151" s="15"/>
      <c r="R151" s="15"/>
      <c r="S151" s="33"/>
      <c r="T151" s="1"/>
      <c r="U151" s="1"/>
      <c r="V151" s="1"/>
      <c r="W151" s="1"/>
      <c r="X151" s="1"/>
      <c r="Y151" s="1"/>
    </row>
    <row r="152" spans="1:25" ht="38.25">
      <c r="A152" s="18"/>
      <c r="B152" s="109" t="s">
        <v>407</v>
      </c>
      <c r="C152" s="96" t="s">
        <v>796</v>
      </c>
      <c r="D152" s="99">
        <v>1532</v>
      </c>
      <c r="E152" s="21"/>
      <c r="F152" s="21"/>
      <c r="G152" s="21"/>
      <c r="H152" s="21"/>
      <c r="I152" s="21"/>
      <c r="J152" s="21"/>
      <c r="K152" s="26"/>
      <c r="L152" s="26"/>
      <c r="M152" s="15"/>
      <c r="N152" s="15"/>
      <c r="O152" s="15"/>
      <c r="P152" s="15"/>
      <c r="Q152" s="15"/>
      <c r="R152" s="15"/>
      <c r="S152" s="33"/>
      <c r="T152" s="1"/>
      <c r="U152" s="1"/>
      <c r="V152" s="1"/>
      <c r="W152" s="1"/>
      <c r="X152" s="1"/>
      <c r="Y152" s="1"/>
    </row>
    <row r="153" spans="1:25" ht="38.25">
      <c r="A153" s="18"/>
      <c r="B153" s="109" t="s">
        <v>408</v>
      </c>
      <c r="C153" s="96" t="s">
        <v>797</v>
      </c>
      <c r="D153" s="99">
        <v>1533</v>
      </c>
      <c r="E153" s="17"/>
      <c r="F153" s="17"/>
      <c r="G153" s="17"/>
      <c r="H153" s="17"/>
      <c r="I153" s="17"/>
      <c r="J153" s="17"/>
      <c r="K153" s="56"/>
      <c r="L153" s="56"/>
      <c r="M153" s="14"/>
      <c r="N153" s="14"/>
      <c r="O153" s="14"/>
      <c r="P153" s="14"/>
      <c r="Q153" s="14"/>
      <c r="R153" s="14"/>
      <c r="S153" s="33"/>
      <c r="T153" s="1"/>
      <c r="U153" s="1"/>
      <c r="V153" s="1"/>
      <c r="W153" s="1"/>
      <c r="X153" s="1"/>
      <c r="Y153" s="1"/>
    </row>
    <row r="154" spans="1:25" ht="38.25">
      <c r="A154" s="18"/>
      <c r="B154" s="109" t="s">
        <v>409</v>
      </c>
      <c r="C154" s="96" t="s">
        <v>798</v>
      </c>
      <c r="D154" s="99">
        <v>1534</v>
      </c>
      <c r="E154" s="21"/>
      <c r="F154" s="21"/>
      <c r="G154" s="21"/>
      <c r="H154" s="21"/>
      <c r="I154" s="31"/>
      <c r="J154" s="24"/>
      <c r="K154" s="26"/>
      <c r="L154" s="26"/>
      <c r="M154" s="15"/>
      <c r="N154" s="15"/>
      <c r="O154" s="15"/>
      <c r="P154" s="15"/>
      <c r="Q154" s="15"/>
      <c r="R154" s="15"/>
      <c r="S154" s="33"/>
      <c r="T154" s="1"/>
      <c r="U154" s="1"/>
      <c r="V154" s="1"/>
      <c r="W154" s="1"/>
      <c r="X154" s="1"/>
      <c r="Y154" s="1"/>
    </row>
    <row r="155" spans="1:25" ht="51">
      <c r="A155" s="18"/>
      <c r="B155" s="109" t="s">
        <v>410</v>
      </c>
      <c r="C155" s="96" t="s">
        <v>800</v>
      </c>
      <c r="D155" s="99">
        <v>1535</v>
      </c>
      <c r="E155" s="21"/>
      <c r="F155" s="21"/>
      <c r="G155" s="21"/>
      <c r="H155" s="21"/>
      <c r="I155" s="31"/>
      <c r="J155" s="24"/>
      <c r="K155" s="26"/>
      <c r="L155" s="26"/>
      <c r="M155" s="15"/>
      <c r="N155" s="15"/>
      <c r="O155" s="15"/>
      <c r="P155" s="15"/>
      <c r="Q155" s="15"/>
      <c r="R155" s="15"/>
      <c r="S155" s="33"/>
      <c r="T155" s="1"/>
      <c r="U155" s="1"/>
      <c r="V155" s="1"/>
      <c r="W155" s="1"/>
      <c r="X155" s="1"/>
      <c r="Y155" s="1"/>
    </row>
    <row r="156" spans="1:25" ht="38.25">
      <c r="A156" s="18"/>
      <c r="B156" s="109" t="s">
        <v>411</v>
      </c>
      <c r="C156" s="96" t="s">
        <v>1063</v>
      </c>
      <c r="D156" s="99">
        <v>1536</v>
      </c>
      <c r="E156" s="21"/>
      <c r="F156" s="21"/>
      <c r="G156" s="21"/>
      <c r="H156" s="21"/>
      <c r="I156" s="21"/>
      <c r="J156" s="21"/>
      <c r="K156" s="26"/>
      <c r="L156" s="26"/>
      <c r="M156" s="15"/>
      <c r="N156" s="15"/>
      <c r="O156" s="15"/>
      <c r="P156" s="15"/>
      <c r="Q156" s="15"/>
      <c r="R156" s="15"/>
      <c r="S156" s="33"/>
      <c r="T156" s="1"/>
      <c r="U156" s="1"/>
      <c r="V156" s="1"/>
      <c r="W156" s="1"/>
      <c r="X156" s="1"/>
      <c r="Y156" s="1"/>
    </row>
    <row r="157" spans="1:25" ht="38.25">
      <c r="A157" s="18"/>
      <c r="B157" s="109" t="s">
        <v>412</v>
      </c>
      <c r="C157" s="96" t="s">
        <v>802</v>
      </c>
      <c r="D157" s="99">
        <v>1537</v>
      </c>
      <c r="E157" s="21"/>
      <c r="F157" s="21"/>
      <c r="G157" s="21"/>
      <c r="H157" s="21"/>
      <c r="I157" s="31"/>
      <c r="J157" s="21"/>
      <c r="K157" s="26"/>
      <c r="L157" s="26"/>
      <c r="M157" s="15"/>
      <c r="N157" s="15"/>
      <c r="O157" s="15"/>
      <c r="P157" s="15"/>
      <c r="Q157" s="15"/>
      <c r="R157" s="15"/>
      <c r="S157" s="33"/>
      <c r="T157" s="1"/>
      <c r="U157" s="1"/>
      <c r="V157" s="1"/>
      <c r="W157" s="1"/>
      <c r="X157" s="1"/>
      <c r="Y157" s="1"/>
    </row>
    <row r="158" spans="1:25" ht="51">
      <c r="A158" s="18"/>
      <c r="B158" s="109" t="s">
        <v>413</v>
      </c>
      <c r="C158" s="96" t="s">
        <v>803</v>
      </c>
      <c r="D158" s="99">
        <v>1538</v>
      </c>
      <c r="E158" s="21"/>
      <c r="F158" s="21"/>
      <c r="G158" s="21"/>
      <c r="H158" s="21"/>
      <c r="I158" s="31"/>
      <c r="J158" s="21"/>
      <c r="K158" s="26"/>
      <c r="L158" s="26"/>
      <c r="M158" s="15"/>
      <c r="N158" s="15"/>
      <c r="O158" s="15"/>
      <c r="P158" s="15"/>
      <c r="Q158" s="15"/>
      <c r="R158" s="15"/>
      <c r="S158" s="33"/>
      <c r="T158" s="1"/>
      <c r="U158" s="1"/>
      <c r="V158" s="1"/>
      <c r="W158" s="1"/>
      <c r="X158" s="1"/>
      <c r="Y158" s="1"/>
    </row>
    <row r="159" spans="1:25" ht="33.75">
      <c r="A159" s="18"/>
      <c r="B159" s="109" t="s">
        <v>414</v>
      </c>
      <c r="C159" s="96" t="s">
        <v>804</v>
      </c>
      <c r="D159" s="99">
        <v>1539</v>
      </c>
      <c r="E159" s="21"/>
      <c r="F159" s="21"/>
      <c r="G159" s="21"/>
      <c r="H159" s="21"/>
      <c r="I159" s="31"/>
      <c r="J159" s="21"/>
      <c r="K159" s="26"/>
      <c r="L159" s="26"/>
      <c r="M159" s="15"/>
      <c r="N159" s="15"/>
      <c r="O159" s="15"/>
      <c r="P159" s="15"/>
      <c r="Q159" s="15"/>
      <c r="R159" s="15"/>
      <c r="S159" s="33"/>
      <c r="T159" s="1"/>
      <c r="U159" s="1"/>
      <c r="V159" s="1"/>
      <c r="W159" s="1"/>
      <c r="X159" s="1"/>
      <c r="Y159" s="1"/>
    </row>
    <row r="160" spans="1:25" ht="38.25">
      <c r="A160" s="18"/>
      <c r="B160" s="109" t="s">
        <v>415</v>
      </c>
      <c r="C160" s="96" t="s">
        <v>805</v>
      </c>
      <c r="D160" s="99">
        <v>1540</v>
      </c>
      <c r="E160" s="21"/>
      <c r="F160" s="21"/>
      <c r="G160" s="21"/>
      <c r="H160" s="21"/>
      <c r="I160" s="31"/>
      <c r="J160" s="24"/>
      <c r="K160" s="26"/>
      <c r="L160" s="26"/>
      <c r="M160" s="15"/>
      <c r="N160" s="15"/>
      <c r="O160" s="15"/>
      <c r="P160" s="15"/>
      <c r="Q160" s="15"/>
      <c r="R160" s="15"/>
      <c r="S160" s="33"/>
      <c r="T160" s="1"/>
      <c r="U160" s="1"/>
      <c r="V160" s="1"/>
      <c r="W160" s="1"/>
      <c r="X160" s="1"/>
      <c r="Y160" s="1"/>
    </row>
    <row r="161" spans="1:25" ht="51">
      <c r="A161" s="18"/>
      <c r="B161" s="109" t="s">
        <v>416</v>
      </c>
      <c r="C161" s="96" t="s">
        <v>806</v>
      </c>
      <c r="D161" s="99">
        <v>1541</v>
      </c>
      <c r="E161" s="21"/>
      <c r="F161" s="21"/>
      <c r="G161" s="21"/>
      <c r="H161" s="21"/>
      <c r="I161" s="31"/>
      <c r="J161" s="21"/>
      <c r="K161" s="26"/>
      <c r="L161" s="26"/>
      <c r="M161" s="15"/>
      <c r="N161" s="15"/>
      <c r="O161" s="15"/>
      <c r="P161" s="15"/>
      <c r="Q161" s="15"/>
      <c r="R161" s="15"/>
      <c r="S161" s="33"/>
      <c r="T161" s="1"/>
      <c r="U161" s="1"/>
      <c r="V161" s="1"/>
      <c r="W161" s="1"/>
      <c r="X161" s="1"/>
      <c r="Y161" s="1"/>
    </row>
    <row r="162" spans="1:25" ht="38.25">
      <c r="A162" s="18"/>
      <c r="B162" s="109" t="s">
        <v>417</v>
      </c>
      <c r="C162" s="96" t="s">
        <v>807</v>
      </c>
      <c r="D162" s="99">
        <v>1542</v>
      </c>
      <c r="E162" s="23"/>
      <c r="F162" s="21"/>
      <c r="G162" s="21"/>
      <c r="H162" s="21"/>
      <c r="I162" s="31"/>
      <c r="J162" s="21"/>
      <c r="K162" s="26"/>
      <c r="L162" s="26"/>
      <c r="M162" s="15"/>
      <c r="N162" s="15"/>
      <c r="O162" s="15"/>
      <c r="P162" s="15"/>
      <c r="Q162" s="15"/>
      <c r="R162" s="15"/>
      <c r="S162" s="33"/>
      <c r="T162" s="1"/>
      <c r="U162" s="1"/>
      <c r="V162" s="1"/>
      <c r="W162" s="1"/>
      <c r="X162" s="1"/>
      <c r="Y162" s="1"/>
    </row>
    <row r="163" spans="1:25" ht="33.75">
      <c r="A163" s="18"/>
      <c r="B163" s="109" t="s">
        <v>418</v>
      </c>
      <c r="C163" s="96" t="s">
        <v>808</v>
      </c>
      <c r="D163" s="99">
        <v>1543</v>
      </c>
      <c r="E163" s="21"/>
      <c r="F163" s="21"/>
      <c r="G163" s="21"/>
      <c r="H163" s="21"/>
      <c r="I163" s="21"/>
      <c r="J163" s="24"/>
      <c r="K163" s="26"/>
      <c r="L163" s="26"/>
      <c r="M163" s="15"/>
      <c r="N163" s="15"/>
      <c r="O163" s="15"/>
      <c r="P163" s="15"/>
      <c r="Q163" s="15"/>
      <c r="R163" s="15"/>
      <c r="S163" s="33"/>
      <c r="T163" s="1"/>
      <c r="U163" s="1"/>
      <c r="V163" s="1"/>
      <c r="W163" s="1"/>
      <c r="X163" s="1"/>
      <c r="Y163" s="1"/>
    </row>
    <row r="164" spans="1:25" ht="33.75">
      <c r="A164" s="18"/>
      <c r="B164" s="109" t="s">
        <v>419</v>
      </c>
      <c r="C164" s="96" t="s">
        <v>809</v>
      </c>
      <c r="D164" s="99">
        <v>1544</v>
      </c>
      <c r="E164" s="21"/>
      <c r="F164" s="21"/>
      <c r="G164" s="21"/>
      <c r="H164" s="21"/>
      <c r="I164" s="31"/>
      <c r="J164" s="21"/>
      <c r="K164" s="26"/>
      <c r="L164" s="26"/>
      <c r="M164" s="15"/>
      <c r="N164" s="15"/>
      <c r="O164" s="15"/>
      <c r="P164" s="15"/>
      <c r="Q164" s="15"/>
      <c r="R164" s="15"/>
      <c r="S164" s="33"/>
      <c r="T164" s="1"/>
      <c r="U164" s="1"/>
      <c r="V164" s="1"/>
      <c r="W164" s="1"/>
      <c r="X164" s="1"/>
      <c r="Y164" s="1"/>
    </row>
    <row r="165" spans="1:25" ht="51">
      <c r="A165" s="18"/>
      <c r="B165" s="109" t="s">
        <v>420</v>
      </c>
      <c r="C165" s="96" t="s">
        <v>810</v>
      </c>
      <c r="D165" s="99">
        <v>1545</v>
      </c>
      <c r="E165" s="21"/>
      <c r="F165" s="21"/>
      <c r="G165" s="24"/>
      <c r="H165" s="21"/>
      <c r="I165" s="21"/>
      <c r="J165" s="21"/>
      <c r="K165" s="26"/>
      <c r="L165" s="26"/>
      <c r="M165" s="15"/>
      <c r="N165" s="15"/>
      <c r="O165" s="15"/>
      <c r="P165" s="15"/>
      <c r="Q165" s="15"/>
      <c r="R165" s="15"/>
      <c r="S165" s="33"/>
      <c r="T165" s="1"/>
      <c r="U165" s="1"/>
      <c r="V165" s="1"/>
      <c r="W165" s="1"/>
      <c r="X165" s="1"/>
      <c r="Y165" s="1"/>
    </row>
    <row r="166" spans="1:25" ht="63.75">
      <c r="A166" s="18"/>
      <c r="B166" s="109" t="s">
        <v>421</v>
      </c>
      <c r="C166" s="96" t="s">
        <v>811</v>
      </c>
      <c r="D166" s="99">
        <v>1546</v>
      </c>
      <c r="E166" s="21"/>
      <c r="F166" s="21"/>
      <c r="G166" s="24"/>
      <c r="H166" s="21"/>
      <c r="I166" s="21"/>
      <c r="J166" s="21"/>
      <c r="K166" s="26"/>
      <c r="L166" s="26"/>
      <c r="M166" s="15"/>
      <c r="N166" s="15"/>
      <c r="O166" s="15"/>
      <c r="P166" s="15"/>
      <c r="Q166" s="15"/>
      <c r="R166" s="15"/>
      <c r="S166" s="33"/>
      <c r="T166" s="1"/>
      <c r="U166" s="1"/>
      <c r="V166" s="1"/>
      <c r="W166" s="1"/>
      <c r="X166" s="1"/>
      <c r="Y166" s="1"/>
    </row>
    <row r="167" spans="1:25" ht="63.75">
      <c r="A167" s="18"/>
      <c r="B167" s="109" t="s">
        <v>422</v>
      </c>
      <c r="C167" s="96" t="s">
        <v>812</v>
      </c>
      <c r="D167" s="99">
        <v>1547</v>
      </c>
      <c r="E167" s="21"/>
      <c r="F167" s="21"/>
      <c r="G167" s="21"/>
      <c r="H167" s="21"/>
      <c r="I167" s="31"/>
      <c r="J167" s="24"/>
      <c r="K167" s="26"/>
      <c r="L167" s="26"/>
      <c r="M167" s="15"/>
      <c r="N167" s="15"/>
      <c r="O167" s="15"/>
      <c r="P167" s="15"/>
      <c r="Q167" s="15"/>
      <c r="R167" s="15"/>
      <c r="S167" s="33"/>
      <c r="T167" s="1"/>
      <c r="U167" s="1"/>
      <c r="V167" s="1"/>
      <c r="W167" s="1"/>
      <c r="X167" s="1"/>
      <c r="Y167" s="1"/>
    </row>
    <row r="168" spans="1:25" ht="38.25">
      <c r="A168" s="18"/>
      <c r="B168" s="109" t="s">
        <v>423</v>
      </c>
      <c r="C168" s="96" t="s">
        <v>813</v>
      </c>
      <c r="D168" s="99">
        <v>1548</v>
      </c>
      <c r="E168" s="21"/>
      <c r="F168" s="21"/>
      <c r="G168" s="21"/>
      <c r="H168" s="21"/>
      <c r="I168" s="31"/>
      <c r="J168" s="24"/>
      <c r="K168" s="26"/>
      <c r="L168" s="26"/>
      <c r="M168" s="15"/>
      <c r="N168" s="15"/>
      <c r="O168" s="15"/>
      <c r="P168" s="15"/>
      <c r="Q168" s="15"/>
      <c r="R168" s="15"/>
      <c r="S168" s="33"/>
      <c r="T168" s="1"/>
      <c r="U168" s="1"/>
      <c r="V168" s="1"/>
      <c r="W168" s="1"/>
      <c r="X168" s="1"/>
      <c r="Y168" s="1"/>
    </row>
    <row r="169" spans="1:25" ht="51">
      <c r="A169" s="18"/>
      <c r="B169" s="109" t="s">
        <v>424</v>
      </c>
      <c r="C169" s="96" t="s">
        <v>814</v>
      </c>
      <c r="D169" s="99">
        <v>1549</v>
      </c>
      <c r="E169" s="21"/>
      <c r="F169" s="21"/>
      <c r="G169" s="21"/>
      <c r="H169" s="21"/>
      <c r="I169" s="21"/>
      <c r="J169" s="21"/>
      <c r="K169" s="26"/>
      <c r="L169" s="26"/>
      <c r="M169" s="15"/>
      <c r="N169" s="15"/>
      <c r="O169" s="15"/>
      <c r="P169" s="15"/>
      <c r="Q169" s="15"/>
      <c r="R169" s="15"/>
      <c r="S169" s="33"/>
      <c r="T169" s="1"/>
      <c r="U169" s="1"/>
      <c r="V169" s="1"/>
      <c r="W169" s="1"/>
      <c r="X169" s="1"/>
      <c r="Y169" s="1"/>
    </row>
    <row r="170" spans="1:25" ht="33.75">
      <c r="A170" s="18"/>
      <c r="B170" s="109" t="s">
        <v>425</v>
      </c>
      <c r="C170" s="96" t="s">
        <v>815</v>
      </c>
      <c r="D170" s="99">
        <v>1550</v>
      </c>
      <c r="E170" s="21"/>
      <c r="F170" s="21"/>
      <c r="G170" s="24"/>
      <c r="H170" s="21"/>
      <c r="I170" s="21"/>
      <c r="J170" s="24"/>
      <c r="K170" s="26"/>
      <c r="L170" s="26"/>
      <c r="M170" s="15"/>
      <c r="N170" s="15"/>
      <c r="O170" s="15"/>
      <c r="P170" s="15"/>
      <c r="Q170" s="15"/>
      <c r="R170" s="15"/>
      <c r="S170" s="33"/>
      <c r="T170" s="1"/>
      <c r="U170" s="1"/>
      <c r="V170" s="1"/>
      <c r="W170" s="1"/>
      <c r="X170" s="1"/>
      <c r="Y170" s="1"/>
    </row>
    <row r="171" spans="1:25" ht="33.75">
      <c r="A171" s="18"/>
      <c r="B171" s="109" t="s">
        <v>426</v>
      </c>
      <c r="C171" s="96" t="s">
        <v>1053</v>
      </c>
      <c r="D171" s="99">
        <v>1551</v>
      </c>
      <c r="E171" s="21"/>
      <c r="F171" s="21"/>
      <c r="G171" s="21"/>
      <c r="H171" s="21"/>
      <c r="I171" s="21"/>
      <c r="J171" s="24"/>
      <c r="K171" s="26"/>
      <c r="L171" s="26"/>
      <c r="M171" s="15"/>
      <c r="N171" s="15"/>
      <c r="O171" s="15"/>
      <c r="P171" s="15"/>
      <c r="Q171" s="15"/>
      <c r="R171" s="15"/>
      <c r="S171" s="33"/>
      <c r="T171" s="1"/>
      <c r="U171" s="1"/>
      <c r="V171" s="1"/>
      <c r="W171" s="1"/>
      <c r="X171" s="1"/>
      <c r="Y171" s="1"/>
    </row>
    <row r="172" spans="1:25" ht="33.75">
      <c r="A172" s="18"/>
      <c r="B172" s="109" t="s">
        <v>427</v>
      </c>
      <c r="C172" s="96" t="s">
        <v>163</v>
      </c>
      <c r="D172" s="99">
        <v>1552</v>
      </c>
      <c r="E172" s="21"/>
      <c r="F172" s="21"/>
      <c r="G172" s="24"/>
      <c r="H172" s="21"/>
      <c r="I172" s="31"/>
      <c r="J172" s="21"/>
      <c r="K172" s="26"/>
      <c r="L172" s="26"/>
      <c r="M172" s="15"/>
      <c r="N172" s="15"/>
      <c r="O172" s="15"/>
      <c r="P172" s="15"/>
      <c r="Q172" s="15"/>
      <c r="R172" s="15"/>
      <c r="S172" s="33"/>
      <c r="T172" s="1"/>
      <c r="U172" s="1"/>
      <c r="V172" s="1"/>
      <c r="W172" s="1"/>
      <c r="X172" s="1"/>
      <c r="Y172" s="1"/>
    </row>
    <row r="173" spans="1:25" ht="12.75">
      <c r="A173" s="18"/>
      <c r="B173" s="109" t="s">
        <v>737</v>
      </c>
      <c r="C173" s="96"/>
      <c r="D173" s="99">
        <v>1602</v>
      </c>
      <c r="E173" s="17"/>
      <c r="F173" s="17"/>
      <c r="G173" s="17"/>
      <c r="H173" s="17"/>
      <c r="I173" s="17"/>
      <c r="J173" s="17"/>
      <c r="K173" s="35"/>
      <c r="L173" s="35"/>
      <c r="M173" s="15"/>
      <c r="N173" s="15"/>
      <c r="O173" s="14"/>
      <c r="P173" s="14"/>
      <c r="Q173" s="14"/>
      <c r="R173" s="14"/>
      <c r="S173" s="18"/>
      <c r="T173" s="1"/>
      <c r="U173" s="1"/>
      <c r="V173" s="1"/>
      <c r="W173" s="1"/>
      <c r="X173" s="1"/>
      <c r="Y173" s="1"/>
    </row>
    <row r="174" spans="1:25" ht="63.75">
      <c r="A174" s="18"/>
      <c r="B174" s="116" t="s">
        <v>428</v>
      </c>
      <c r="C174" s="97" t="s">
        <v>164</v>
      </c>
      <c r="D174" s="117">
        <v>1700</v>
      </c>
      <c r="E174" s="13"/>
      <c r="F174" s="13"/>
      <c r="G174" s="13"/>
      <c r="H174" s="13"/>
      <c r="I174" s="13"/>
      <c r="J174" s="13"/>
      <c r="K174" s="35"/>
      <c r="L174" s="35"/>
      <c r="M174" s="14"/>
      <c r="N174" s="14"/>
      <c r="O174" s="14"/>
      <c r="P174" s="14"/>
      <c r="Q174" s="14"/>
      <c r="R174" s="14"/>
      <c r="S174" s="18"/>
      <c r="T174" s="1"/>
      <c r="U174" s="1"/>
      <c r="V174" s="1"/>
      <c r="W174" s="1"/>
      <c r="X174" s="1"/>
      <c r="Y174" s="1"/>
    </row>
    <row r="175" spans="1:25" ht="25.5">
      <c r="A175" s="18"/>
      <c r="B175" s="109" t="s">
        <v>429</v>
      </c>
      <c r="C175" s="96" t="s">
        <v>165</v>
      </c>
      <c r="D175" s="99">
        <v>1701</v>
      </c>
      <c r="E175" s="21"/>
      <c r="F175" s="21"/>
      <c r="G175" s="21"/>
      <c r="H175" s="13"/>
      <c r="I175" s="13"/>
      <c r="J175" s="13"/>
      <c r="K175" s="35"/>
      <c r="L175" s="35"/>
      <c r="M175" s="15"/>
      <c r="N175" s="15"/>
      <c r="O175" s="15"/>
      <c r="P175" s="15"/>
      <c r="Q175" s="15"/>
      <c r="R175" s="15"/>
      <c r="S175" s="18"/>
      <c r="T175" s="1"/>
      <c r="U175" s="1"/>
      <c r="V175" s="1"/>
      <c r="W175" s="1"/>
      <c r="X175" s="1"/>
      <c r="Y175" s="1"/>
    </row>
    <row r="176" spans="1:25" ht="25.5">
      <c r="A176" s="18"/>
      <c r="B176" s="109" t="s">
        <v>430</v>
      </c>
      <c r="C176" s="96" t="s">
        <v>166</v>
      </c>
      <c r="D176" s="99">
        <v>1702</v>
      </c>
      <c r="E176" s="21"/>
      <c r="F176" s="21"/>
      <c r="G176" s="21"/>
      <c r="H176" s="13"/>
      <c r="I176" s="13"/>
      <c r="J176" s="13"/>
      <c r="K176" s="35"/>
      <c r="L176" s="35"/>
      <c r="M176" s="15"/>
      <c r="N176" s="15"/>
      <c r="O176" s="15"/>
      <c r="P176" s="15"/>
      <c r="Q176" s="15"/>
      <c r="R176" s="15"/>
      <c r="S176" s="18"/>
      <c r="T176" s="1"/>
      <c r="U176" s="1"/>
      <c r="V176" s="1"/>
      <c r="W176" s="1"/>
      <c r="X176" s="1"/>
      <c r="Y176" s="1"/>
    </row>
    <row r="177" spans="1:25" ht="89.25">
      <c r="A177" s="18"/>
      <c r="B177" s="109" t="s">
        <v>431</v>
      </c>
      <c r="C177" s="96" t="s">
        <v>167</v>
      </c>
      <c r="D177" s="99">
        <v>1703</v>
      </c>
      <c r="E177" s="13"/>
      <c r="F177" s="13"/>
      <c r="G177" s="13"/>
      <c r="H177" s="13"/>
      <c r="I177" s="13"/>
      <c r="J177" s="13"/>
      <c r="K177" s="35"/>
      <c r="L177" s="35"/>
      <c r="M177" s="15"/>
      <c r="N177" s="15"/>
      <c r="O177" s="15"/>
      <c r="P177" s="15"/>
      <c r="Q177" s="15"/>
      <c r="R177" s="15"/>
      <c r="S177" s="18"/>
      <c r="T177" s="1"/>
      <c r="U177" s="1"/>
      <c r="V177" s="1"/>
      <c r="W177" s="1"/>
      <c r="X177" s="1"/>
      <c r="Y177" s="1"/>
    </row>
    <row r="178" spans="1:25" ht="38.25">
      <c r="A178" s="18"/>
      <c r="B178" s="109" t="s">
        <v>738</v>
      </c>
      <c r="C178" s="102" t="s">
        <v>902</v>
      </c>
      <c r="D178" s="99">
        <v>1704</v>
      </c>
      <c r="E178" s="13"/>
      <c r="F178" s="13"/>
      <c r="G178" s="13"/>
      <c r="H178" s="13"/>
      <c r="I178" s="13"/>
      <c r="J178" s="13"/>
      <c r="K178" s="35"/>
      <c r="L178" s="35"/>
      <c r="M178" s="15"/>
      <c r="N178" s="15"/>
      <c r="O178" s="15"/>
      <c r="P178" s="15"/>
      <c r="Q178" s="15"/>
      <c r="R178" s="15"/>
      <c r="S178" s="18"/>
      <c r="T178" s="1"/>
      <c r="U178" s="1"/>
      <c r="V178" s="1"/>
      <c r="W178" s="1"/>
      <c r="X178" s="1"/>
      <c r="Y178" s="1"/>
    </row>
    <row r="179" spans="1:25" ht="12.75">
      <c r="A179" s="18"/>
      <c r="B179" s="109" t="s">
        <v>17</v>
      </c>
      <c r="C179" s="96" t="s">
        <v>17</v>
      </c>
      <c r="D179" s="99" t="s">
        <v>17</v>
      </c>
      <c r="E179" s="13"/>
      <c r="F179" s="13"/>
      <c r="G179" s="13"/>
      <c r="H179" s="21"/>
      <c r="I179" s="21"/>
      <c r="J179" s="24"/>
      <c r="K179" s="26"/>
      <c r="L179" s="26"/>
      <c r="M179" s="15"/>
      <c r="N179" s="15"/>
      <c r="O179" s="15"/>
      <c r="P179" s="15"/>
      <c r="Q179" s="15"/>
      <c r="R179" s="15"/>
      <c r="S179" s="18"/>
      <c r="T179" s="1"/>
      <c r="U179" s="1"/>
      <c r="V179" s="1"/>
      <c r="W179" s="1"/>
      <c r="X179" s="1"/>
      <c r="Y179" s="1"/>
    </row>
    <row r="180" spans="1:25" ht="12.75">
      <c r="A180" s="18"/>
      <c r="B180" s="109" t="s">
        <v>168</v>
      </c>
      <c r="C180" s="96" t="s">
        <v>17</v>
      </c>
      <c r="D180" s="99">
        <v>1799</v>
      </c>
      <c r="E180" s="13"/>
      <c r="F180" s="13"/>
      <c r="G180" s="13"/>
      <c r="H180" s="13"/>
      <c r="I180" s="13"/>
      <c r="J180" s="13"/>
      <c r="K180" s="35"/>
      <c r="L180" s="35"/>
      <c r="M180" s="15"/>
      <c r="N180" s="15"/>
      <c r="O180" s="15"/>
      <c r="P180" s="15"/>
      <c r="Q180" s="15"/>
      <c r="R180" s="15"/>
      <c r="S180" s="18"/>
      <c r="T180" s="1"/>
      <c r="U180" s="1"/>
      <c r="V180" s="1"/>
      <c r="W180" s="1"/>
      <c r="X180" s="1"/>
      <c r="Y180" s="1"/>
    </row>
    <row r="181" spans="1:25" ht="12.75">
      <c r="A181" s="18"/>
      <c r="B181" s="109" t="s">
        <v>432</v>
      </c>
      <c r="C181" s="96" t="s">
        <v>169</v>
      </c>
      <c r="D181" s="99">
        <v>1800</v>
      </c>
      <c r="E181" s="13"/>
      <c r="F181" s="13"/>
      <c r="G181" s="13"/>
      <c r="H181" s="13"/>
      <c r="I181" s="13"/>
      <c r="J181" s="13"/>
      <c r="K181" s="13"/>
      <c r="L181" s="13"/>
      <c r="M181" s="15"/>
      <c r="N181" s="15"/>
      <c r="O181" s="15"/>
      <c r="P181" s="15"/>
      <c r="Q181" s="15"/>
      <c r="R181" s="15"/>
      <c r="S181" s="18"/>
      <c r="T181" s="1"/>
      <c r="U181" s="1"/>
      <c r="V181" s="1"/>
      <c r="W181" s="1"/>
      <c r="X181" s="1"/>
      <c r="Y181" s="1"/>
    </row>
    <row r="182" spans="1:25" ht="51">
      <c r="A182" s="18"/>
      <c r="B182" s="109" t="s">
        <v>433</v>
      </c>
      <c r="C182" s="96" t="s">
        <v>170</v>
      </c>
      <c r="D182" s="99">
        <v>1801</v>
      </c>
      <c r="E182" s="13"/>
      <c r="F182" s="13"/>
      <c r="G182" s="13"/>
      <c r="H182" s="13"/>
      <c r="I182" s="13"/>
      <c r="J182" s="13"/>
      <c r="K182" s="13"/>
      <c r="L182" s="13"/>
      <c r="M182" s="15"/>
      <c r="N182" s="15"/>
      <c r="O182" s="15"/>
      <c r="P182" s="15"/>
      <c r="Q182" s="15"/>
      <c r="R182" s="15"/>
      <c r="S182" s="18"/>
      <c r="T182" s="1"/>
      <c r="U182" s="1"/>
      <c r="V182" s="1"/>
      <c r="W182" s="1"/>
      <c r="X182" s="1"/>
      <c r="Y182" s="1"/>
    </row>
    <row r="183" spans="1:25" ht="22.5">
      <c r="A183" s="18"/>
      <c r="B183" s="109" t="s">
        <v>739</v>
      </c>
      <c r="C183" s="96" t="s">
        <v>898</v>
      </c>
      <c r="D183" s="99">
        <v>1802</v>
      </c>
      <c r="E183" s="13"/>
      <c r="F183" s="13"/>
      <c r="G183" s="13"/>
      <c r="H183" s="13"/>
      <c r="I183" s="13"/>
      <c r="J183" s="13"/>
      <c r="K183" s="13"/>
      <c r="L183" s="13"/>
      <c r="M183" s="15"/>
      <c r="N183" s="15"/>
      <c r="O183" s="15"/>
      <c r="P183" s="15"/>
      <c r="Q183" s="15"/>
      <c r="R183" s="15"/>
      <c r="S183" s="18"/>
      <c r="T183" s="1"/>
      <c r="U183" s="1"/>
      <c r="V183" s="1"/>
      <c r="W183" s="1"/>
      <c r="X183" s="1"/>
      <c r="Y183" s="1"/>
    </row>
    <row r="184" spans="1:25" ht="25.5">
      <c r="A184" s="18"/>
      <c r="B184" s="109" t="s">
        <v>900</v>
      </c>
      <c r="C184" s="96" t="s">
        <v>899</v>
      </c>
      <c r="D184" s="99" t="s">
        <v>17</v>
      </c>
      <c r="E184" s="13"/>
      <c r="F184" s="13"/>
      <c r="G184" s="13"/>
      <c r="H184" s="13"/>
      <c r="I184" s="13"/>
      <c r="J184" s="22"/>
      <c r="K184" s="35"/>
      <c r="L184" s="35"/>
      <c r="M184" s="15"/>
      <c r="N184" s="15"/>
      <c r="O184" s="15"/>
      <c r="P184" s="15"/>
      <c r="Q184" s="15"/>
      <c r="R184" s="15"/>
      <c r="S184" s="18"/>
      <c r="T184" s="1"/>
      <c r="U184" s="1"/>
      <c r="V184" s="1"/>
      <c r="W184" s="1"/>
      <c r="X184" s="1"/>
      <c r="Y184" s="1"/>
    </row>
    <row r="185" spans="1:25" ht="12.75">
      <c r="A185" s="18"/>
      <c r="B185" s="109" t="s">
        <v>901</v>
      </c>
      <c r="C185" s="96" t="s">
        <v>903</v>
      </c>
      <c r="D185" s="99">
        <v>1899</v>
      </c>
      <c r="E185" s="13"/>
      <c r="F185" s="13"/>
      <c r="G185" s="13"/>
      <c r="H185" s="13"/>
      <c r="I185" s="13"/>
      <c r="J185" s="13"/>
      <c r="K185" s="13"/>
      <c r="L185" s="13"/>
      <c r="M185" s="15"/>
      <c r="N185" s="15"/>
      <c r="O185" s="15"/>
      <c r="P185" s="15"/>
      <c r="Q185" s="15"/>
      <c r="R185" s="15"/>
      <c r="S185" s="18"/>
      <c r="T185" s="1"/>
      <c r="U185" s="1"/>
      <c r="V185" s="1"/>
      <c r="W185" s="1"/>
      <c r="X185" s="1"/>
      <c r="Y185" s="1"/>
    </row>
    <row r="186" spans="1:25" ht="12.75">
      <c r="A186" s="18"/>
      <c r="B186" s="109" t="s">
        <v>867</v>
      </c>
      <c r="C186" s="96" t="s">
        <v>17</v>
      </c>
      <c r="D186" s="99">
        <v>1900</v>
      </c>
      <c r="E186" s="13"/>
      <c r="F186" s="13"/>
      <c r="G186" s="13"/>
      <c r="H186" s="13"/>
      <c r="I186" s="13"/>
      <c r="J186" s="13"/>
      <c r="K186" s="13"/>
      <c r="L186" s="13"/>
      <c r="M186" s="15"/>
      <c r="N186" s="15"/>
      <c r="O186" s="15"/>
      <c r="P186" s="15"/>
      <c r="Q186" s="15"/>
      <c r="R186" s="15"/>
      <c r="S186" s="18"/>
      <c r="T186" s="1"/>
      <c r="U186" s="1"/>
      <c r="V186" s="1"/>
      <c r="W186" s="1"/>
      <c r="X186" s="1"/>
      <c r="Y186" s="1"/>
    </row>
    <row r="187" spans="1:25" ht="25.5">
      <c r="A187" s="18"/>
      <c r="B187" s="109" t="s">
        <v>740</v>
      </c>
      <c r="C187" s="96" t="s">
        <v>171</v>
      </c>
      <c r="D187" s="99">
        <v>1901</v>
      </c>
      <c r="E187" s="13"/>
      <c r="F187" s="13"/>
      <c r="G187" s="13"/>
      <c r="H187" s="13"/>
      <c r="I187" s="13"/>
      <c r="J187" s="13"/>
      <c r="K187" s="13"/>
      <c r="L187" s="13"/>
      <c r="M187" s="15"/>
      <c r="N187" s="15"/>
      <c r="O187" s="15"/>
      <c r="P187" s="15"/>
      <c r="Q187" s="15"/>
      <c r="R187" s="15"/>
      <c r="S187" s="18"/>
      <c r="T187" s="1"/>
      <c r="U187" s="1"/>
      <c r="V187" s="1"/>
      <c r="W187" s="1"/>
      <c r="X187" s="1"/>
      <c r="Y187" s="1"/>
    </row>
    <row r="188" spans="1:25" ht="12.75">
      <c r="A188" s="18"/>
      <c r="B188" s="109" t="s">
        <v>741</v>
      </c>
      <c r="C188" s="96" t="s">
        <v>17</v>
      </c>
      <c r="D188" s="99">
        <v>1902</v>
      </c>
      <c r="E188" s="13"/>
      <c r="F188" s="13"/>
      <c r="G188" s="13"/>
      <c r="H188" s="13"/>
      <c r="I188" s="13"/>
      <c r="J188" s="13"/>
      <c r="K188" s="13"/>
      <c r="L188" s="13"/>
      <c r="M188" s="15"/>
      <c r="N188" s="15"/>
      <c r="O188" s="15"/>
      <c r="P188" s="15"/>
      <c r="Q188" s="15"/>
      <c r="R188" s="15"/>
      <c r="S188" s="18"/>
      <c r="T188" s="1"/>
      <c r="U188" s="1"/>
      <c r="V188" s="1"/>
      <c r="W188" s="1"/>
      <c r="X188" s="1"/>
      <c r="Y188" s="1"/>
    </row>
    <row r="189" spans="1:25" ht="12.75">
      <c r="A189" s="18"/>
      <c r="B189" s="109" t="s">
        <v>17</v>
      </c>
      <c r="C189" s="96" t="s">
        <v>17</v>
      </c>
      <c r="D189" s="99" t="s">
        <v>17</v>
      </c>
      <c r="E189" s="13"/>
      <c r="F189" s="13"/>
      <c r="G189" s="13"/>
      <c r="H189" s="13"/>
      <c r="I189" s="13"/>
      <c r="J189" s="13"/>
      <c r="K189" s="13"/>
      <c r="L189" s="13"/>
      <c r="M189" s="15"/>
      <c r="N189" s="15"/>
      <c r="O189" s="15"/>
      <c r="P189" s="15"/>
      <c r="Q189" s="15"/>
      <c r="R189" s="15"/>
      <c r="S189" s="18"/>
      <c r="T189" s="1"/>
      <c r="U189" s="1"/>
      <c r="V189" s="1"/>
      <c r="W189" s="1"/>
      <c r="X189" s="1"/>
      <c r="Y189" s="1"/>
    </row>
    <row r="190" spans="1:25" ht="22.5">
      <c r="A190" s="18"/>
      <c r="B190" s="109" t="s">
        <v>172</v>
      </c>
      <c r="C190" s="96" t="s">
        <v>17</v>
      </c>
      <c r="D190" s="99">
        <v>1999</v>
      </c>
      <c r="E190" s="13"/>
      <c r="F190" s="13"/>
      <c r="G190" s="13"/>
      <c r="H190" s="13"/>
      <c r="I190" s="13"/>
      <c r="J190" s="13"/>
      <c r="K190" s="13"/>
      <c r="L190" s="13"/>
      <c r="M190" s="15"/>
      <c r="N190" s="15"/>
      <c r="O190" s="15"/>
      <c r="P190" s="15"/>
      <c r="Q190" s="15"/>
      <c r="R190" s="15"/>
      <c r="S190" s="18"/>
      <c r="T190" s="1"/>
      <c r="U190" s="1"/>
      <c r="V190" s="1"/>
      <c r="W190" s="1"/>
      <c r="X190" s="1"/>
      <c r="Y190" s="1"/>
    </row>
    <row r="191" spans="2:4" ht="12.75">
      <c r="B191" s="137"/>
      <c r="C191" s="137"/>
      <c r="D191" s="137"/>
    </row>
    <row r="192" spans="2:4" ht="12.75">
      <c r="B192" s="136" t="s">
        <v>1084</v>
      </c>
      <c r="C192" s="136"/>
      <c r="D192" s="136"/>
    </row>
    <row r="193" spans="2:4" ht="12.75">
      <c r="B193" s="136" t="s">
        <v>1085</v>
      </c>
      <c r="C193" s="136"/>
      <c r="D193" s="136"/>
    </row>
  </sheetData>
  <sheetProtection/>
  <mergeCells count="47">
    <mergeCell ref="B1:R1"/>
    <mergeCell ref="B3:C5"/>
    <mergeCell ref="D3:D5"/>
    <mergeCell ref="E3:J3"/>
    <mergeCell ref="K3:L4"/>
    <mergeCell ref="M3:R3"/>
    <mergeCell ref="E4:G4"/>
    <mergeCell ref="H4:J4"/>
    <mergeCell ref="M4:N4"/>
    <mergeCell ref="O4:O5"/>
    <mergeCell ref="P7:P8"/>
    <mergeCell ref="P4:P5"/>
    <mergeCell ref="Q4:R4"/>
    <mergeCell ref="B7:B8"/>
    <mergeCell ref="D7:D8"/>
    <mergeCell ref="E7:E8"/>
    <mergeCell ref="F7:F8"/>
    <mergeCell ref="G7:G8"/>
    <mergeCell ref="H7:H8"/>
    <mergeCell ref="I7:I8"/>
    <mergeCell ref="J119:J120"/>
    <mergeCell ref="K7:K8"/>
    <mergeCell ref="L7:L8"/>
    <mergeCell ref="M7:M8"/>
    <mergeCell ref="N7:N8"/>
    <mergeCell ref="O7:O8"/>
    <mergeCell ref="J7:J8"/>
    <mergeCell ref="P119:P120"/>
    <mergeCell ref="Q7:Q8"/>
    <mergeCell ref="R7:R8"/>
    <mergeCell ref="B119:B120"/>
    <mergeCell ref="D119:D120"/>
    <mergeCell ref="E119:E120"/>
    <mergeCell ref="F119:F120"/>
    <mergeCell ref="G119:G120"/>
    <mergeCell ref="H119:H120"/>
    <mergeCell ref="I119:I120"/>
    <mergeCell ref="B191:D191"/>
    <mergeCell ref="B192:D192"/>
    <mergeCell ref="B193:D193"/>
    <mergeCell ref="Q119:Q120"/>
    <mergeCell ref="R119:R120"/>
    <mergeCell ref="K119:K120"/>
    <mergeCell ref="L119:L120"/>
    <mergeCell ref="M119:M120"/>
    <mergeCell ref="N119:N120"/>
    <mergeCell ref="O119:O120"/>
  </mergeCells>
  <printOptions horizontalCentered="1"/>
  <pageMargins left="0" right="0" top="0" bottom="0" header="0" footer="0"/>
  <pageSetup firstPageNumber="21" useFirstPageNumber="1" fitToHeight="0" fitToWidth="1" horizontalDpi="600" verticalDpi="600" orientation="landscape" paperSize="9" scale="67" r:id="rId1"/>
</worksheet>
</file>

<file path=xl/worksheets/sheet12.xml><?xml version="1.0" encoding="utf-8"?>
<worksheet xmlns="http://schemas.openxmlformats.org/spreadsheetml/2006/main" xmlns:r="http://schemas.openxmlformats.org/officeDocument/2006/relationships">
  <sheetPr>
    <pageSetUpPr fitToPage="1"/>
  </sheetPr>
  <dimension ref="A1:AB193"/>
  <sheetViews>
    <sheetView showZeros="0" view="pageBreakPreview" zoomScale="60" zoomScalePageLayoutView="0" workbookViewId="0" topLeftCell="B169">
      <selection activeCell="G191" sqref="G191"/>
    </sheetView>
  </sheetViews>
  <sheetFormatPr defaultColWidth="9.00390625" defaultRowHeight="12.75"/>
  <cols>
    <col min="1" max="1" width="0" style="19" hidden="1" customWidth="1"/>
    <col min="2" max="2" width="8.125" style="12" customWidth="1"/>
    <col min="3" max="3" width="64.75390625" style="54" customWidth="1"/>
    <col min="4" max="4" width="5.375" style="3" customWidth="1"/>
    <col min="5" max="5" width="11.125" style="44" customWidth="1"/>
    <col min="6" max="6" width="11.00390625" style="44" customWidth="1"/>
    <col min="7" max="7" width="10.625" style="44" customWidth="1"/>
    <col min="8" max="8" width="11.875" style="44" customWidth="1"/>
    <col min="9" max="9" width="10.75390625" style="44" customWidth="1"/>
    <col min="10" max="10" width="10.625" style="44" customWidth="1"/>
    <col min="11" max="11" width="7.25390625" style="44" customWidth="1"/>
    <col min="12" max="12" width="8.25390625" style="44" customWidth="1"/>
    <col min="13" max="13" width="9.125" style="44" customWidth="1"/>
    <col min="14" max="14" width="9.875" style="44" customWidth="1"/>
    <col min="15" max="15" width="9.125" style="44" customWidth="1"/>
    <col min="16" max="16" width="8.625" style="44" customWidth="1"/>
    <col min="17" max="17" width="11.00390625" style="44" customWidth="1"/>
    <col min="18" max="18" width="10.875" style="44" customWidth="1"/>
    <col min="19" max="19" width="9.875" style="19" customWidth="1"/>
    <col min="20" max="20" width="14.625" style="19" customWidth="1"/>
    <col min="21" max="21" width="13.25390625" style="19" customWidth="1"/>
    <col min="22" max="22" width="15.875" style="19" customWidth="1"/>
    <col min="23" max="23" width="14.75390625" style="19" customWidth="1"/>
    <col min="24" max="24" width="13.25390625" style="19" customWidth="1"/>
    <col min="25" max="25" width="16.625" style="19" customWidth="1"/>
    <col min="26" max="16384" width="9.125" style="19" customWidth="1"/>
  </cols>
  <sheetData>
    <row r="1" spans="1:19" ht="15.75">
      <c r="A1" s="18" t="s">
        <v>0</v>
      </c>
      <c r="B1" s="133" t="s">
        <v>1075</v>
      </c>
      <c r="C1" s="133"/>
      <c r="D1" s="133"/>
      <c r="E1" s="133"/>
      <c r="F1" s="133"/>
      <c r="G1" s="133"/>
      <c r="H1" s="133"/>
      <c r="I1" s="133"/>
      <c r="J1" s="133"/>
      <c r="K1" s="133"/>
      <c r="L1" s="133"/>
      <c r="M1" s="133"/>
      <c r="N1" s="133"/>
      <c r="O1" s="133"/>
      <c r="P1" s="133"/>
      <c r="Q1" s="133"/>
      <c r="R1" s="133"/>
      <c r="S1" s="18"/>
    </row>
    <row r="2" spans="1:19" ht="7.5" customHeight="1">
      <c r="A2" s="18"/>
      <c r="B2" s="11"/>
      <c r="C2" s="46"/>
      <c r="D2" s="2"/>
      <c r="E2" s="20"/>
      <c r="F2" s="20"/>
      <c r="G2" s="20"/>
      <c r="H2" s="20"/>
      <c r="I2" s="20"/>
      <c r="J2" s="20"/>
      <c r="K2" s="20"/>
      <c r="L2" s="20"/>
      <c r="M2" s="20"/>
      <c r="N2" s="20"/>
      <c r="O2" s="20"/>
      <c r="P2" s="20"/>
      <c r="Q2" s="20"/>
      <c r="R2" s="20"/>
      <c r="S2" s="18"/>
    </row>
    <row r="3" spans="1:19" ht="12.75">
      <c r="A3" s="18"/>
      <c r="B3" s="131" t="s">
        <v>82</v>
      </c>
      <c r="C3" s="131"/>
      <c r="D3" s="131" t="s">
        <v>75</v>
      </c>
      <c r="E3" s="126" t="s">
        <v>734</v>
      </c>
      <c r="F3" s="126"/>
      <c r="G3" s="126"/>
      <c r="H3" s="126"/>
      <c r="I3" s="126"/>
      <c r="J3" s="126"/>
      <c r="K3" s="126" t="s">
        <v>81</v>
      </c>
      <c r="L3" s="132"/>
      <c r="M3" s="126" t="s">
        <v>85</v>
      </c>
      <c r="N3" s="126"/>
      <c r="O3" s="126"/>
      <c r="P3" s="126"/>
      <c r="Q3" s="126"/>
      <c r="R3" s="126"/>
      <c r="S3" s="18"/>
    </row>
    <row r="4" spans="1:19" ht="12.75">
      <c r="A4" s="18" t="s">
        <v>1</v>
      </c>
      <c r="B4" s="131"/>
      <c r="C4" s="131"/>
      <c r="D4" s="131"/>
      <c r="E4" s="126" t="s">
        <v>77</v>
      </c>
      <c r="F4" s="126"/>
      <c r="G4" s="126"/>
      <c r="H4" s="126" t="s">
        <v>78</v>
      </c>
      <c r="I4" s="126"/>
      <c r="J4" s="126"/>
      <c r="K4" s="132"/>
      <c r="L4" s="132"/>
      <c r="M4" s="126" t="s">
        <v>728</v>
      </c>
      <c r="N4" s="126"/>
      <c r="O4" s="126" t="s">
        <v>730</v>
      </c>
      <c r="P4" s="126" t="s">
        <v>729</v>
      </c>
      <c r="Q4" s="126" t="s">
        <v>2</v>
      </c>
      <c r="R4" s="126"/>
      <c r="S4" s="18"/>
    </row>
    <row r="5" spans="1:19" ht="60">
      <c r="A5" s="18" t="s">
        <v>3</v>
      </c>
      <c r="B5" s="131"/>
      <c r="C5" s="131"/>
      <c r="D5" s="131"/>
      <c r="E5" s="118" t="s">
        <v>74</v>
      </c>
      <c r="F5" s="118" t="s">
        <v>76</v>
      </c>
      <c r="G5" s="118" t="s">
        <v>4</v>
      </c>
      <c r="H5" s="118" t="s">
        <v>74</v>
      </c>
      <c r="I5" s="118" t="s">
        <v>76</v>
      </c>
      <c r="J5" s="118" t="s">
        <v>4</v>
      </c>
      <c r="K5" s="118" t="s">
        <v>83</v>
      </c>
      <c r="L5" s="118" t="s">
        <v>84</v>
      </c>
      <c r="M5" s="118" t="s">
        <v>79</v>
      </c>
      <c r="N5" s="118" t="s">
        <v>80</v>
      </c>
      <c r="O5" s="126"/>
      <c r="P5" s="126"/>
      <c r="Q5" s="118" t="s">
        <v>731</v>
      </c>
      <c r="R5" s="118" t="s">
        <v>732</v>
      </c>
      <c r="S5" s="18"/>
    </row>
    <row r="6" spans="1:19" ht="12.75">
      <c r="A6" s="18" t="s">
        <v>5</v>
      </c>
      <c r="B6" s="107"/>
      <c r="C6" s="47">
        <v>1</v>
      </c>
      <c r="D6" s="121">
        <v>2</v>
      </c>
      <c r="E6" s="118">
        <v>3</v>
      </c>
      <c r="F6" s="118">
        <v>4</v>
      </c>
      <c r="G6" s="118">
        <v>5</v>
      </c>
      <c r="H6" s="118">
        <v>6</v>
      </c>
      <c r="I6" s="118">
        <v>7</v>
      </c>
      <c r="J6" s="118">
        <v>8</v>
      </c>
      <c r="K6" s="118">
        <v>9</v>
      </c>
      <c r="L6" s="118">
        <v>10</v>
      </c>
      <c r="M6" s="118">
        <v>11</v>
      </c>
      <c r="N6" s="118">
        <v>12</v>
      </c>
      <c r="O6" s="118">
        <v>13</v>
      </c>
      <c r="P6" s="118">
        <v>14</v>
      </c>
      <c r="Q6" s="118">
        <v>15</v>
      </c>
      <c r="R6" s="118">
        <v>16</v>
      </c>
      <c r="S6" s="18"/>
    </row>
    <row r="7" spans="1:23" ht="38.25">
      <c r="A7" s="18" t="s">
        <v>6</v>
      </c>
      <c r="B7" s="127" t="s">
        <v>280</v>
      </c>
      <c r="C7" s="97" t="s">
        <v>96</v>
      </c>
      <c r="D7" s="128">
        <v>1000</v>
      </c>
      <c r="E7" s="129" t="s">
        <v>733</v>
      </c>
      <c r="F7" s="129" t="s">
        <v>733</v>
      </c>
      <c r="G7" s="129" t="s">
        <v>733</v>
      </c>
      <c r="H7" s="129" t="s">
        <v>733</v>
      </c>
      <c r="I7" s="129" t="s">
        <v>733</v>
      </c>
      <c r="J7" s="129" t="s">
        <v>733</v>
      </c>
      <c r="K7" s="129" t="s">
        <v>733</v>
      </c>
      <c r="L7" s="129" t="s">
        <v>733</v>
      </c>
      <c r="M7" s="124">
        <f aca="true" t="shared" si="0" ref="M7:R7">SUM(M9+M75+M95+M119+M174)</f>
        <v>239511.40000000002</v>
      </c>
      <c r="N7" s="124">
        <f t="shared" si="0"/>
        <v>238117.7</v>
      </c>
      <c r="O7" s="124">
        <f t="shared" si="0"/>
        <v>219632.1</v>
      </c>
      <c r="P7" s="124">
        <f t="shared" si="0"/>
        <v>233602.7</v>
      </c>
      <c r="Q7" s="124">
        <f t="shared" si="0"/>
        <v>234432.5</v>
      </c>
      <c r="R7" s="124">
        <f t="shared" si="0"/>
        <v>236787.7</v>
      </c>
      <c r="S7" s="18"/>
      <c r="T7" s="1"/>
      <c r="U7" s="1"/>
      <c r="V7" s="1"/>
      <c r="W7" s="1"/>
    </row>
    <row r="8" spans="1:28" ht="12.75">
      <c r="A8" s="18" t="s">
        <v>7</v>
      </c>
      <c r="B8" s="127"/>
      <c r="C8" s="97" t="s">
        <v>97</v>
      </c>
      <c r="D8" s="128"/>
      <c r="E8" s="123"/>
      <c r="F8" s="123"/>
      <c r="G8" s="123"/>
      <c r="H8" s="123"/>
      <c r="I8" s="123"/>
      <c r="J8" s="123"/>
      <c r="K8" s="123"/>
      <c r="L8" s="123"/>
      <c r="M8" s="123"/>
      <c r="N8" s="123"/>
      <c r="O8" s="123"/>
      <c r="P8" s="123"/>
      <c r="Q8" s="123"/>
      <c r="R8" s="123"/>
      <c r="S8" s="18"/>
      <c r="T8" s="1"/>
      <c r="U8" s="1"/>
      <c r="V8" s="1"/>
      <c r="W8" s="1"/>
      <c r="X8" s="1"/>
      <c r="Y8" s="1"/>
      <c r="Z8" s="1"/>
      <c r="AA8" s="1"/>
      <c r="AB8" s="1">
        <f>U7</f>
        <v>0</v>
      </c>
    </row>
    <row r="9" spans="1:25" ht="51">
      <c r="A9" s="18"/>
      <c r="B9" s="119" t="s">
        <v>281</v>
      </c>
      <c r="C9" s="97" t="s">
        <v>98</v>
      </c>
      <c r="D9" s="120">
        <v>1001</v>
      </c>
      <c r="E9" s="13" t="s">
        <v>733</v>
      </c>
      <c r="F9" s="13" t="s">
        <v>733</v>
      </c>
      <c r="G9" s="13" t="s">
        <v>733</v>
      </c>
      <c r="H9" s="13" t="s">
        <v>733</v>
      </c>
      <c r="I9" s="13" t="s">
        <v>733</v>
      </c>
      <c r="J9" s="13" t="s">
        <v>733</v>
      </c>
      <c r="K9" s="13" t="s">
        <v>733</v>
      </c>
      <c r="L9" s="13" t="s">
        <v>733</v>
      </c>
      <c r="M9" s="15">
        <f aca="true" t="shared" si="1" ref="M9:R9">SUM(M10:M74)</f>
        <v>97506.20000000001</v>
      </c>
      <c r="N9" s="15">
        <f t="shared" si="1"/>
        <v>96294</v>
      </c>
      <c r="O9" s="15">
        <f t="shared" si="1"/>
        <v>78656.6</v>
      </c>
      <c r="P9" s="15">
        <f t="shared" si="1"/>
        <v>78951.7</v>
      </c>
      <c r="Q9" s="15">
        <f t="shared" si="1"/>
        <v>79153.7</v>
      </c>
      <c r="R9" s="15">
        <f t="shared" si="1"/>
        <v>80911.7</v>
      </c>
      <c r="S9" s="18"/>
      <c r="T9" s="1"/>
      <c r="U9" s="1"/>
      <c r="V9" s="1"/>
      <c r="W9" s="1"/>
      <c r="X9" s="1"/>
      <c r="Y9" s="1"/>
    </row>
    <row r="10" spans="1:25" ht="51">
      <c r="A10" s="18"/>
      <c r="B10" s="109" t="s">
        <v>282</v>
      </c>
      <c r="C10" s="96" t="s">
        <v>18</v>
      </c>
      <c r="D10" s="99">
        <v>1002</v>
      </c>
      <c r="E10" s="21"/>
      <c r="F10" s="21"/>
      <c r="G10" s="21"/>
      <c r="H10" s="13"/>
      <c r="I10" s="13"/>
      <c r="J10" s="22"/>
      <c r="K10" s="35"/>
      <c r="L10" s="35"/>
      <c r="M10" s="15"/>
      <c r="N10" s="15"/>
      <c r="O10" s="15"/>
      <c r="P10" s="15"/>
      <c r="Q10" s="15"/>
      <c r="R10" s="15"/>
      <c r="S10" s="18"/>
      <c r="T10" s="1"/>
      <c r="U10" s="1"/>
      <c r="V10" s="1"/>
      <c r="W10" s="1"/>
      <c r="X10" s="1"/>
      <c r="Y10" s="1"/>
    </row>
    <row r="11" spans="1:25" ht="25.5">
      <c r="A11" s="18"/>
      <c r="B11" s="109" t="s">
        <v>283</v>
      </c>
      <c r="C11" s="96" t="s">
        <v>19</v>
      </c>
      <c r="D11" s="99">
        <v>1003</v>
      </c>
      <c r="E11" s="13"/>
      <c r="F11" s="13"/>
      <c r="G11" s="13"/>
      <c r="H11" s="13"/>
      <c r="I11" s="13"/>
      <c r="J11" s="13"/>
      <c r="K11" s="35"/>
      <c r="L11" s="35"/>
      <c r="M11" s="15"/>
      <c r="N11" s="15"/>
      <c r="O11" s="15"/>
      <c r="P11" s="15"/>
      <c r="Q11" s="15"/>
      <c r="R11" s="15"/>
      <c r="S11" s="18"/>
      <c r="T11" s="1"/>
      <c r="U11" s="1"/>
      <c r="V11" s="1"/>
      <c r="W11" s="1"/>
      <c r="X11" s="1"/>
      <c r="Y11" s="1"/>
    </row>
    <row r="12" spans="1:25" ht="25.5">
      <c r="A12" s="18"/>
      <c r="B12" s="109" t="s">
        <v>284</v>
      </c>
      <c r="C12" s="96" t="s">
        <v>20</v>
      </c>
      <c r="D12" s="99">
        <v>1004</v>
      </c>
      <c r="E12" s="21"/>
      <c r="F12" s="21"/>
      <c r="G12" s="21"/>
      <c r="H12" s="21"/>
      <c r="I12" s="21"/>
      <c r="J12" s="21"/>
      <c r="K12" s="26"/>
      <c r="L12" s="26"/>
      <c r="M12" s="15"/>
      <c r="N12" s="15"/>
      <c r="O12" s="15"/>
      <c r="P12" s="15"/>
      <c r="Q12" s="15"/>
      <c r="R12" s="15"/>
      <c r="S12" s="18"/>
      <c r="T12" s="1"/>
      <c r="U12" s="1"/>
      <c r="V12" s="1"/>
      <c r="W12" s="1"/>
      <c r="X12" s="1"/>
      <c r="Y12" s="1"/>
    </row>
    <row r="13" spans="1:25" ht="38.25">
      <c r="A13" s="18"/>
      <c r="B13" s="109" t="s">
        <v>285</v>
      </c>
      <c r="C13" s="96" t="s">
        <v>99</v>
      </c>
      <c r="D13" s="99">
        <v>1005</v>
      </c>
      <c r="E13" s="21"/>
      <c r="F13" s="21"/>
      <c r="G13" s="21"/>
      <c r="H13" s="21"/>
      <c r="I13" s="21"/>
      <c r="J13" s="21"/>
      <c r="K13" s="26"/>
      <c r="L13" s="26"/>
      <c r="M13" s="15"/>
      <c r="N13" s="15"/>
      <c r="O13" s="15"/>
      <c r="P13" s="15"/>
      <c r="Q13" s="15">
        <f aca="true" t="shared" si="2" ref="Q13:Q74">SUM(P13*104.8%)</f>
        <v>0</v>
      </c>
      <c r="R13" s="15">
        <f aca="true" t="shared" si="3" ref="R13:R22">SUM(Q13*104.3%)</f>
        <v>0</v>
      </c>
      <c r="S13" s="18"/>
      <c r="T13" s="1"/>
      <c r="U13" s="1"/>
      <c r="V13" s="1"/>
      <c r="W13" s="1"/>
      <c r="X13" s="1"/>
      <c r="Y13" s="1"/>
    </row>
    <row r="14" spans="1:25" ht="102">
      <c r="A14" s="18"/>
      <c r="B14" s="109" t="s">
        <v>286</v>
      </c>
      <c r="C14" s="96" t="s">
        <v>21</v>
      </c>
      <c r="D14" s="99">
        <v>1006</v>
      </c>
      <c r="E14" s="21"/>
      <c r="F14" s="21"/>
      <c r="G14" s="21"/>
      <c r="H14" s="21"/>
      <c r="I14" s="21"/>
      <c r="J14" s="21"/>
      <c r="K14" s="26"/>
      <c r="L14" s="26"/>
      <c r="M14" s="15"/>
      <c r="N14" s="15"/>
      <c r="O14" s="15"/>
      <c r="P14" s="15"/>
      <c r="Q14" s="15"/>
      <c r="R14" s="15"/>
      <c r="S14" s="18"/>
      <c r="T14" s="1"/>
      <c r="U14" s="1"/>
      <c r="V14" s="1"/>
      <c r="W14" s="1"/>
      <c r="X14" s="1"/>
      <c r="Y14" s="1"/>
    </row>
    <row r="15" spans="1:25" ht="156">
      <c r="A15" s="18"/>
      <c r="B15" s="109" t="s">
        <v>287</v>
      </c>
      <c r="C15" s="96" t="s">
        <v>22</v>
      </c>
      <c r="D15" s="99">
        <v>1007</v>
      </c>
      <c r="E15" s="21" t="s">
        <v>906</v>
      </c>
      <c r="F15" s="21" t="s">
        <v>925</v>
      </c>
      <c r="G15" s="21" t="s">
        <v>907</v>
      </c>
      <c r="H15" s="21"/>
      <c r="I15" s="21"/>
      <c r="J15" s="21"/>
      <c r="K15" s="26" t="s">
        <v>870</v>
      </c>
      <c r="L15" s="26" t="s">
        <v>877</v>
      </c>
      <c r="M15" s="15">
        <v>105.6</v>
      </c>
      <c r="N15" s="15">
        <v>105.6</v>
      </c>
      <c r="O15" s="15">
        <v>100</v>
      </c>
      <c r="P15" s="15">
        <v>100</v>
      </c>
      <c r="Q15" s="15">
        <f t="shared" si="2"/>
        <v>104.80000000000001</v>
      </c>
      <c r="R15" s="15">
        <v>109.4</v>
      </c>
      <c r="S15" s="18"/>
      <c r="T15" s="1"/>
      <c r="U15" s="1"/>
      <c r="V15" s="1"/>
      <c r="W15" s="1"/>
      <c r="X15" s="1"/>
      <c r="Y15" s="1"/>
    </row>
    <row r="16" spans="1:25" ht="38.25">
      <c r="A16" s="18"/>
      <c r="B16" s="109" t="s">
        <v>288</v>
      </c>
      <c r="C16" s="96" t="s">
        <v>23</v>
      </c>
      <c r="D16" s="99">
        <v>1008</v>
      </c>
      <c r="E16" s="21"/>
      <c r="F16" s="21"/>
      <c r="G16" s="21"/>
      <c r="H16" s="21"/>
      <c r="I16" s="23"/>
      <c r="J16" s="24"/>
      <c r="K16" s="26"/>
      <c r="L16" s="26"/>
      <c r="M16" s="15"/>
      <c r="N16" s="15"/>
      <c r="O16" s="15"/>
      <c r="P16" s="15"/>
      <c r="Q16" s="15">
        <f t="shared" si="2"/>
        <v>0</v>
      </c>
      <c r="R16" s="15">
        <f t="shared" si="3"/>
        <v>0</v>
      </c>
      <c r="S16" s="18"/>
      <c r="T16" s="1"/>
      <c r="U16" s="1"/>
      <c r="V16" s="1"/>
      <c r="W16" s="1"/>
      <c r="X16" s="1"/>
      <c r="Y16" s="1"/>
    </row>
    <row r="17" spans="1:25" ht="76.5">
      <c r="A17" s="18"/>
      <c r="B17" s="109" t="s">
        <v>289</v>
      </c>
      <c r="C17" s="96" t="s">
        <v>100</v>
      </c>
      <c r="D17" s="99">
        <v>1009</v>
      </c>
      <c r="E17" s="21"/>
      <c r="F17" s="21"/>
      <c r="G17" s="21"/>
      <c r="H17" s="21"/>
      <c r="I17" s="21"/>
      <c r="J17" s="21"/>
      <c r="K17" s="26"/>
      <c r="L17" s="26"/>
      <c r="M17" s="15"/>
      <c r="N17" s="15"/>
      <c r="O17" s="15"/>
      <c r="P17" s="15"/>
      <c r="Q17" s="15">
        <f t="shared" si="2"/>
        <v>0</v>
      </c>
      <c r="R17" s="15">
        <f t="shared" si="3"/>
        <v>0</v>
      </c>
      <c r="S17" s="18"/>
      <c r="T17" s="1"/>
      <c r="U17" s="1"/>
      <c r="V17" s="1"/>
      <c r="W17" s="1"/>
      <c r="X17" s="1"/>
      <c r="Y17" s="1"/>
    </row>
    <row r="18" spans="1:25" ht="25.5">
      <c r="A18" s="18"/>
      <c r="B18" s="109" t="s">
        <v>290</v>
      </c>
      <c r="C18" s="96" t="s">
        <v>24</v>
      </c>
      <c r="D18" s="99">
        <v>1010</v>
      </c>
      <c r="E18" s="21"/>
      <c r="F18" s="21"/>
      <c r="G18" s="21"/>
      <c r="H18" s="21"/>
      <c r="I18" s="21"/>
      <c r="J18" s="21"/>
      <c r="K18" s="26"/>
      <c r="L18" s="26"/>
      <c r="M18" s="15"/>
      <c r="N18" s="15"/>
      <c r="O18" s="15"/>
      <c r="P18" s="15"/>
      <c r="Q18" s="15"/>
      <c r="R18" s="15"/>
      <c r="S18" s="18"/>
      <c r="T18" s="1"/>
      <c r="U18" s="1"/>
      <c r="V18" s="1"/>
      <c r="W18" s="1"/>
      <c r="X18" s="1"/>
      <c r="Y18" s="1"/>
    </row>
    <row r="19" spans="1:25" ht="25.5">
      <c r="A19" s="18"/>
      <c r="B19" s="109" t="s">
        <v>291</v>
      </c>
      <c r="C19" s="96" t="s">
        <v>25</v>
      </c>
      <c r="D19" s="99">
        <v>1011</v>
      </c>
      <c r="E19" s="21"/>
      <c r="F19" s="21"/>
      <c r="G19" s="21"/>
      <c r="H19" s="21"/>
      <c r="I19" s="21"/>
      <c r="J19" s="21"/>
      <c r="K19" s="26"/>
      <c r="L19" s="26"/>
      <c r="M19" s="15"/>
      <c r="N19" s="15"/>
      <c r="O19" s="15"/>
      <c r="P19" s="15"/>
      <c r="Q19" s="15">
        <f t="shared" si="2"/>
        <v>0</v>
      </c>
      <c r="R19" s="15">
        <f t="shared" si="3"/>
        <v>0</v>
      </c>
      <c r="S19" s="18"/>
      <c r="T19" s="1"/>
      <c r="U19" s="1"/>
      <c r="V19" s="1"/>
      <c r="W19" s="1"/>
      <c r="X19" s="1"/>
      <c r="Y19" s="1"/>
    </row>
    <row r="20" spans="1:25" ht="38.25">
      <c r="A20" s="18"/>
      <c r="B20" s="109" t="s">
        <v>292</v>
      </c>
      <c r="C20" s="96" t="s">
        <v>41</v>
      </c>
      <c r="D20" s="99">
        <v>1012</v>
      </c>
      <c r="E20" s="21"/>
      <c r="F20" s="21"/>
      <c r="G20" s="21"/>
      <c r="H20" s="21"/>
      <c r="I20" s="21"/>
      <c r="J20" s="21"/>
      <c r="K20" s="26"/>
      <c r="L20" s="26"/>
      <c r="M20" s="15"/>
      <c r="N20" s="15"/>
      <c r="O20" s="15"/>
      <c r="P20" s="15"/>
      <c r="Q20" s="15">
        <f t="shared" si="2"/>
        <v>0</v>
      </c>
      <c r="R20" s="15">
        <f t="shared" si="3"/>
        <v>0</v>
      </c>
      <c r="S20" s="18"/>
      <c r="T20" s="1"/>
      <c r="U20" s="1"/>
      <c r="V20" s="1"/>
      <c r="W20" s="1"/>
      <c r="X20" s="1"/>
      <c r="Y20" s="1"/>
    </row>
    <row r="21" spans="1:25" ht="51">
      <c r="A21" s="18"/>
      <c r="B21" s="109" t="s">
        <v>293</v>
      </c>
      <c r="C21" s="96" t="s">
        <v>12</v>
      </c>
      <c r="D21" s="99">
        <v>1013</v>
      </c>
      <c r="E21" s="21"/>
      <c r="F21" s="21"/>
      <c r="G21" s="21"/>
      <c r="H21" s="21"/>
      <c r="I21" s="21"/>
      <c r="J21" s="21"/>
      <c r="K21" s="26"/>
      <c r="L21" s="26"/>
      <c r="M21" s="15"/>
      <c r="N21" s="15"/>
      <c r="O21" s="15"/>
      <c r="P21" s="15"/>
      <c r="Q21" s="15">
        <f t="shared" si="2"/>
        <v>0</v>
      </c>
      <c r="R21" s="15">
        <f t="shared" si="3"/>
        <v>0</v>
      </c>
      <c r="S21" s="18"/>
      <c r="T21" s="1"/>
      <c r="U21" s="1"/>
      <c r="V21" s="1"/>
      <c r="W21" s="1"/>
      <c r="X21" s="1"/>
      <c r="Y21" s="1"/>
    </row>
    <row r="22" spans="1:25" ht="25.5">
      <c r="A22" s="18"/>
      <c r="B22" s="109" t="s">
        <v>294</v>
      </c>
      <c r="C22" s="96" t="s">
        <v>26</v>
      </c>
      <c r="D22" s="99">
        <v>1014</v>
      </c>
      <c r="E22" s="21"/>
      <c r="F22" s="21"/>
      <c r="G22" s="21"/>
      <c r="H22" s="21"/>
      <c r="I22" s="21"/>
      <c r="J22" s="21"/>
      <c r="K22" s="26"/>
      <c r="L22" s="26"/>
      <c r="M22" s="15"/>
      <c r="N22" s="15"/>
      <c r="O22" s="15"/>
      <c r="P22" s="15"/>
      <c r="Q22" s="15">
        <f t="shared" si="2"/>
        <v>0</v>
      </c>
      <c r="R22" s="15">
        <f t="shared" si="3"/>
        <v>0</v>
      </c>
      <c r="S22" s="18"/>
      <c r="T22" s="1"/>
      <c r="U22" s="1"/>
      <c r="V22" s="1"/>
      <c r="W22" s="1"/>
      <c r="X22" s="1"/>
      <c r="Y22" s="1"/>
    </row>
    <row r="23" spans="1:25" ht="276">
      <c r="A23" s="18"/>
      <c r="B23" s="109" t="s">
        <v>295</v>
      </c>
      <c r="C23" s="96" t="s">
        <v>54</v>
      </c>
      <c r="D23" s="99">
        <v>1015</v>
      </c>
      <c r="E23" s="21" t="s">
        <v>906</v>
      </c>
      <c r="F23" s="21" t="s">
        <v>928</v>
      </c>
      <c r="G23" s="21" t="s">
        <v>909</v>
      </c>
      <c r="H23" s="21" t="s">
        <v>910</v>
      </c>
      <c r="I23" s="24"/>
      <c r="J23" s="24">
        <v>41640</v>
      </c>
      <c r="K23" s="26" t="s">
        <v>881</v>
      </c>
      <c r="L23" s="26" t="s">
        <v>882</v>
      </c>
      <c r="M23" s="15">
        <v>97400.6</v>
      </c>
      <c r="N23" s="15">
        <v>96188.4</v>
      </c>
      <c r="O23" s="15">
        <v>78556.6</v>
      </c>
      <c r="P23" s="15">
        <v>78851.7</v>
      </c>
      <c r="Q23" s="15">
        <v>79048.9</v>
      </c>
      <c r="R23" s="15">
        <v>80802.3</v>
      </c>
      <c r="S23" s="18"/>
      <c r="T23" s="1"/>
      <c r="U23" s="1"/>
      <c r="V23" s="1"/>
      <c r="W23" s="1"/>
      <c r="X23" s="1"/>
      <c r="Y23" s="1"/>
    </row>
    <row r="24" spans="1:25" ht="114.75">
      <c r="A24" s="18"/>
      <c r="B24" s="109" t="s">
        <v>296</v>
      </c>
      <c r="C24" s="96" t="s">
        <v>101</v>
      </c>
      <c r="D24" s="99">
        <v>1016</v>
      </c>
      <c r="E24" s="21"/>
      <c r="F24" s="21"/>
      <c r="G24" s="21"/>
      <c r="H24" s="21"/>
      <c r="I24" s="21"/>
      <c r="J24" s="21"/>
      <c r="K24" s="26"/>
      <c r="L24" s="26"/>
      <c r="M24" s="15"/>
      <c r="N24" s="15"/>
      <c r="O24" s="15"/>
      <c r="P24" s="15"/>
      <c r="Q24" s="15">
        <f t="shared" si="2"/>
        <v>0</v>
      </c>
      <c r="R24" s="15"/>
      <c r="S24" s="18"/>
      <c r="T24" s="1"/>
      <c r="U24" s="1"/>
      <c r="V24" s="1"/>
      <c r="W24" s="1"/>
      <c r="X24" s="1"/>
      <c r="Y24" s="1"/>
    </row>
    <row r="25" spans="1:25" ht="51">
      <c r="A25" s="18"/>
      <c r="B25" s="109" t="s">
        <v>297</v>
      </c>
      <c r="C25" s="96" t="s">
        <v>102</v>
      </c>
      <c r="D25" s="99">
        <v>1017</v>
      </c>
      <c r="E25" s="21"/>
      <c r="F25" s="21"/>
      <c r="G25" s="21"/>
      <c r="H25" s="21"/>
      <c r="I25" s="21"/>
      <c r="J25" s="21"/>
      <c r="K25" s="26"/>
      <c r="L25" s="26"/>
      <c r="M25" s="15"/>
      <c r="N25" s="15"/>
      <c r="O25" s="15"/>
      <c r="P25" s="15"/>
      <c r="Q25" s="15">
        <f t="shared" si="2"/>
        <v>0</v>
      </c>
      <c r="R25" s="15"/>
      <c r="S25" s="18"/>
      <c r="T25" s="1"/>
      <c r="U25" s="1"/>
      <c r="V25" s="1"/>
      <c r="W25" s="1"/>
      <c r="X25" s="1"/>
      <c r="Y25" s="1"/>
    </row>
    <row r="26" spans="1:25" ht="89.25">
      <c r="A26" s="18"/>
      <c r="B26" s="109" t="s">
        <v>298</v>
      </c>
      <c r="C26" s="96" t="s">
        <v>103</v>
      </c>
      <c r="D26" s="99">
        <v>1018</v>
      </c>
      <c r="E26" s="21"/>
      <c r="F26" s="21"/>
      <c r="G26" s="21"/>
      <c r="H26" s="21"/>
      <c r="I26" s="21"/>
      <c r="J26" s="21"/>
      <c r="K26" s="26"/>
      <c r="L26" s="26"/>
      <c r="M26" s="15"/>
      <c r="N26" s="15"/>
      <c r="O26" s="15"/>
      <c r="P26" s="15"/>
      <c r="Q26" s="15">
        <f t="shared" si="2"/>
        <v>0</v>
      </c>
      <c r="R26" s="15"/>
      <c r="S26" s="18"/>
      <c r="T26" s="1"/>
      <c r="U26" s="1"/>
      <c r="V26" s="1"/>
      <c r="W26" s="1"/>
      <c r="X26" s="1"/>
      <c r="Y26" s="1"/>
    </row>
    <row r="27" spans="1:25" ht="89.25">
      <c r="A27" s="18"/>
      <c r="B27" s="109" t="s">
        <v>299</v>
      </c>
      <c r="C27" s="96" t="s">
        <v>104</v>
      </c>
      <c r="D27" s="99">
        <v>1019</v>
      </c>
      <c r="E27" s="25"/>
      <c r="F27" s="26"/>
      <c r="G27" s="26"/>
      <c r="H27" s="25"/>
      <c r="I27" s="26"/>
      <c r="J27" s="26"/>
      <c r="K27" s="26"/>
      <c r="L27" s="26"/>
      <c r="M27" s="15"/>
      <c r="N27" s="15"/>
      <c r="O27" s="15"/>
      <c r="P27" s="15"/>
      <c r="Q27" s="15">
        <f t="shared" si="2"/>
        <v>0</v>
      </c>
      <c r="R27" s="15"/>
      <c r="S27" s="18"/>
      <c r="T27" s="1"/>
      <c r="U27" s="1"/>
      <c r="V27" s="1"/>
      <c r="W27" s="1"/>
      <c r="X27" s="1"/>
      <c r="Y27" s="1"/>
    </row>
    <row r="28" spans="1:25" ht="25.5">
      <c r="A28" s="18"/>
      <c r="B28" s="109" t="s">
        <v>300</v>
      </c>
      <c r="C28" s="96" t="s">
        <v>27</v>
      </c>
      <c r="D28" s="99">
        <v>1020</v>
      </c>
      <c r="E28" s="25"/>
      <c r="F28" s="26"/>
      <c r="G28" s="26"/>
      <c r="H28" s="25"/>
      <c r="I28" s="26"/>
      <c r="J28" s="26"/>
      <c r="K28" s="26"/>
      <c r="L28" s="26"/>
      <c r="M28" s="15"/>
      <c r="N28" s="15"/>
      <c r="O28" s="15"/>
      <c r="P28" s="15"/>
      <c r="Q28" s="15">
        <f t="shared" si="2"/>
        <v>0</v>
      </c>
      <c r="R28" s="15"/>
      <c r="S28" s="18"/>
      <c r="T28" s="1"/>
      <c r="U28" s="1"/>
      <c r="V28" s="1"/>
      <c r="W28" s="1"/>
      <c r="X28" s="1"/>
      <c r="Y28" s="1"/>
    </row>
    <row r="29" spans="1:25" ht="25.5">
      <c r="A29" s="18"/>
      <c r="B29" s="109" t="s">
        <v>301</v>
      </c>
      <c r="C29" s="96" t="s">
        <v>28</v>
      </c>
      <c r="D29" s="99">
        <v>1021</v>
      </c>
      <c r="E29" s="13"/>
      <c r="F29" s="13"/>
      <c r="G29" s="13"/>
      <c r="H29" s="13"/>
      <c r="I29" s="13"/>
      <c r="J29" s="13"/>
      <c r="K29" s="35"/>
      <c r="L29" s="35"/>
      <c r="M29" s="15"/>
      <c r="N29" s="15"/>
      <c r="O29" s="15"/>
      <c r="P29" s="15"/>
      <c r="Q29" s="15">
        <f t="shared" si="2"/>
        <v>0</v>
      </c>
      <c r="R29" s="15"/>
      <c r="S29" s="18"/>
      <c r="T29" s="1"/>
      <c r="U29" s="1"/>
      <c r="V29" s="1"/>
      <c r="W29" s="1"/>
      <c r="X29" s="1"/>
      <c r="Y29" s="1"/>
    </row>
    <row r="30" spans="1:25" ht="38.25">
      <c r="A30" s="18"/>
      <c r="B30" s="109" t="s">
        <v>302</v>
      </c>
      <c r="C30" s="96" t="s">
        <v>29</v>
      </c>
      <c r="D30" s="99">
        <v>1022</v>
      </c>
      <c r="E30" s="21"/>
      <c r="F30" s="21"/>
      <c r="G30" s="21"/>
      <c r="H30" s="21"/>
      <c r="I30" s="21"/>
      <c r="J30" s="21"/>
      <c r="K30" s="26"/>
      <c r="L30" s="26"/>
      <c r="M30" s="15"/>
      <c r="N30" s="15"/>
      <c r="O30" s="15"/>
      <c r="P30" s="15"/>
      <c r="Q30" s="15"/>
      <c r="R30" s="15"/>
      <c r="S30" s="18"/>
      <c r="T30" s="1"/>
      <c r="U30" s="1"/>
      <c r="V30" s="1"/>
      <c r="W30" s="1"/>
      <c r="X30" s="1"/>
      <c r="Y30" s="1"/>
    </row>
    <row r="31" spans="1:25" ht="38.25">
      <c r="A31" s="18"/>
      <c r="B31" s="109" t="s">
        <v>303</v>
      </c>
      <c r="C31" s="96" t="s">
        <v>30</v>
      </c>
      <c r="D31" s="99">
        <v>1023</v>
      </c>
      <c r="E31" s="21"/>
      <c r="F31" s="21"/>
      <c r="G31" s="21"/>
      <c r="H31" s="21"/>
      <c r="I31" s="21"/>
      <c r="J31" s="21"/>
      <c r="K31" s="26"/>
      <c r="L31" s="26"/>
      <c r="M31" s="15"/>
      <c r="N31" s="15"/>
      <c r="O31" s="15"/>
      <c r="P31" s="15"/>
      <c r="Q31" s="15"/>
      <c r="R31" s="15"/>
      <c r="S31" s="18"/>
      <c r="T31" s="1"/>
      <c r="U31" s="1"/>
      <c r="V31" s="1"/>
      <c r="W31" s="1"/>
      <c r="X31" s="1"/>
      <c r="Y31" s="1"/>
    </row>
    <row r="32" spans="1:25" ht="38.25">
      <c r="A32" s="18"/>
      <c r="B32" s="109" t="s">
        <v>304</v>
      </c>
      <c r="C32" s="96" t="s">
        <v>31</v>
      </c>
      <c r="D32" s="99">
        <v>1024</v>
      </c>
      <c r="E32" s="21"/>
      <c r="F32" s="21"/>
      <c r="G32" s="21"/>
      <c r="H32" s="13"/>
      <c r="I32" s="13"/>
      <c r="J32" s="13"/>
      <c r="K32" s="35"/>
      <c r="L32" s="35"/>
      <c r="M32" s="15"/>
      <c r="N32" s="15"/>
      <c r="O32" s="15"/>
      <c r="P32" s="15"/>
      <c r="Q32" s="15"/>
      <c r="R32" s="15"/>
      <c r="S32" s="18"/>
      <c r="T32" s="1"/>
      <c r="U32" s="1"/>
      <c r="V32" s="1"/>
      <c r="W32" s="1"/>
      <c r="X32" s="1"/>
      <c r="Y32" s="1"/>
    </row>
    <row r="33" spans="1:25" ht="38.25">
      <c r="A33" s="18"/>
      <c r="B33" s="109" t="s">
        <v>305</v>
      </c>
      <c r="C33" s="96" t="s">
        <v>32</v>
      </c>
      <c r="D33" s="99">
        <v>1025</v>
      </c>
      <c r="E33" s="13"/>
      <c r="F33" s="13"/>
      <c r="G33" s="13"/>
      <c r="H33" s="13"/>
      <c r="I33" s="13"/>
      <c r="J33" s="13"/>
      <c r="K33" s="35"/>
      <c r="L33" s="35"/>
      <c r="M33" s="15"/>
      <c r="N33" s="15"/>
      <c r="O33" s="15"/>
      <c r="P33" s="15"/>
      <c r="Q33" s="15">
        <f t="shared" si="2"/>
        <v>0</v>
      </c>
      <c r="R33" s="15"/>
      <c r="S33" s="18"/>
      <c r="T33" s="1"/>
      <c r="U33" s="1"/>
      <c r="V33" s="1"/>
      <c r="W33" s="1"/>
      <c r="X33" s="1"/>
      <c r="Y33" s="1"/>
    </row>
    <row r="34" spans="1:25" ht="63.75">
      <c r="A34" s="18"/>
      <c r="B34" s="109" t="s">
        <v>306</v>
      </c>
      <c r="C34" s="96" t="s">
        <v>105</v>
      </c>
      <c r="D34" s="99">
        <v>1026</v>
      </c>
      <c r="E34" s="21"/>
      <c r="F34" s="21"/>
      <c r="G34" s="21"/>
      <c r="H34" s="21"/>
      <c r="I34" s="21"/>
      <c r="J34" s="21"/>
      <c r="K34" s="26"/>
      <c r="L34" s="26"/>
      <c r="M34" s="15"/>
      <c r="N34" s="15"/>
      <c r="O34" s="15"/>
      <c r="P34" s="15"/>
      <c r="Q34" s="15"/>
      <c r="R34" s="15"/>
      <c r="S34" s="18"/>
      <c r="T34" s="1"/>
      <c r="U34" s="1"/>
      <c r="V34" s="1"/>
      <c r="W34" s="1"/>
      <c r="X34" s="1"/>
      <c r="Y34" s="1"/>
    </row>
    <row r="35" spans="1:25" ht="38.25">
      <c r="A35" s="18"/>
      <c r="B35" s="109" t="s">
        <v>307</v>
      </c>
      <c r="C35" s="96" t="s">
        <v>33</v>
      </c>
      <c r="D35" s="99">
        <v>1027</v>
      </c>
      <c r="E35" s="21"/>
      <c r="F35" s="21"/>
      <c r="G35" s="21"/>
      <c r="H35" s="21"/>
      <c r="I35" s="21"/>
      <c r="J35" s="21"/>
      <c r="K35" s="26"/>
      <c r="L35" s="26"/>
      <c r="M35" s="15"/>
      <c r="N35" s="15"/>
      <c r="O35" s="15"/>
      <c r="P35" s="15"/>
      <c r="Q35" s="15">
        <f t="shared" si="2"/>
        <v>0</v>
      </c>
      <c r="R35" s="15"/>
      <c r="S35" s="18"/>
      <c r="T35" s="1"/>
      <c r="U35" s="1"/>
      <c r="V35" s="1"/>
      <c r="W35" s="1"/>
      <c r="X35" s="1"/>
      <c r="Y35" s="1"/>
    </row>
    <row r="36" spans="1:25" ht="63.75">
      <c r="A36" s="18"/>
      <c r="B36" s="109" t="s">
        <v>308</v>
      </c>
      <c r="C36" s="96" t="s">
        <v>34</v>
      </c>
      <c r="D36" s="99">
        <v>1028</v>
      </c>
      <c r="E36" s="21"/>
      <c r="F36" s="21"/>
      <c r="G36" s="21"/>
      <c r="H36" s="21"/>
      <c r="I36" s="21"/>
      <c r="J36" s="21"/>
      <c r="K36" s="26"/>
      <c r="L36" s="26"/>
      <c r="M36" s="15"/>
      <c r="N36" s="15"/>
      <c r="O36" s="15"/>
      <c r="P36" s="15"/>
      <c r="Q36" s="15">
        <f t="shared" si="2"/>
        <v>0</v>
      </c>
      <c r="R36" s="15"/>
      <c r="S36" s="18"/>
      <c r="T36" s="1"/>
      <c r="U36" s="1"/>
      <c r="V36" s="1"/>
      <c r="W36" s="1"/>
      <c r="X36" s="1"/>
      <c r="Y36" s="1"/>
    </row>
    <row r="37" spans="1:25" ht="38.25">
      <c r="A37" s="18"/>
      <c r="B37" s="109" t="s">
        <v>309</v>
      </c>
      <c r="C37" s="96" t="s">
        <v>35</v>
      </c>
      <c r="D37" s="99">
        <v>1029</v>
      </c>
      <c r="E37" s="21"/>
      <c r="F37" s="21"/>
      <c r="G37" s="21"/>
      <c r="H37" s="21"/>
      <c r="I37" s="21"/>
      <c r="J37" s="21"/>
      <c r="K37" s="26"/>
      <c r="L37" s="26"/>
      <c r="M37" s="15"/>
      <c r="N37" s="15"/>
      <c r="O37" s="15"/>
      <c r="P37" s="15"/>
      <c r="Q37" s="15">
        <f t="shared" si="2"/>
        <v>0</v>
      </c>
      <c r="R37" s="15"/>
      <c r="S37" s="18"/>
      <c r="T37" s="1"/>
      <c r="U37" s="1"/>
      <c r="V37" s="1"/>
      <c r="W37" s="1"/>
      <c r="X37" s="1"/>
      <c r="Y37" s="1"/>
    </row>
    <row r="38" spans="1:25" ht="25.5">
      <c r="A38" s="18"/>
      <c r="B38" s="109" t="s">
        <v>310</v>
      </c>
      <c r="C38" s="96" t="s">
        <v>10</v>
      </c>
      <c r="D38" s="99">
        <v>1030</v>
      </c>
      <c r="E38" s="21"/>
      <c r="F38" s="21"/>
      <c r="G38" s="21"/>
      <c r="H38" s="21"/>
      <c r="I38" s="21"/>
      <c r="J38" s="21"/>
      <c r="K38" s="26"/>
      <c r="L38" s="26"/>
      <c r="M38" s="15"/>
      <c r="N38" s="15"/>
      <c r="O38" s="15"/>
      <c r="P38" s="15"/>
      <c r="Q38" s="15">
        <f t="shared" si="2"/>
        <v>0</v>
      </c>
      <c r="R38" s="15"/>
      <c r="S38" s="18"/>
      <c r="T38" s="1"/>
      <c r="U38" s="1"/>
      <c r="V38" s="1"/>
      <c r="W38" s="1"/>
      <c r="X38" s="1"/>
      <c r="Y38" s="1"/>
    </row>
    <row r="39" spans="1:25" ht="76.5">
      <c r="A39" s="18"/>
      <c r="B39" s="109" t="s">
        <v>311</v>
      </c>
      <c r="C39" s="96" t="s">
        <v>106</v>
      </c>
      <c r="D39" s="99">
        <v>1031</v>
      </c>
      <c r="E39" s="21"/>
      <c r="F39" s="21"/>
      <c r="G39" s="21"/>
      <c r="H39" s="21"/>
      <c r="I39" s="21"/>
      <c r="J39" s="21"/>
      <c r="K39" s="26"/>
      <c r="L39" s="26"/>
      <c r="M39" s="15"/>
      <c r="N39" s="15"/>
      <c r="O39" s="15"/>
      <c r="P39" s="15"/>
      <c r="Q39" s="15"/>
      <c r="R39" s="15"/>
      <c r="S39" s="18"/>
      <c r="T39" s="1"/>
      <c r="U39" s="1"/>
      <c r="V39" s="1"/>
      <c r="W39" s="1"/>
      <c r="X39" s="1"/>
      <c r="Y39" s="1"/>
    </row>
    <row r="40" spans="1:25" ht="51">
      <c r="A40" s="18"/>
      <c r="B40" s="109" t="s">
        <v>312</v>
      </c>
      <c r="C40" s="96" t="s">
        <v>107</v>
      </c>
      <c r="D40" s="99">
        <v>1032</v>
      </c>
      <c r="E40" s="21"/>
      <c r="F40" s="21"/>
      <c r="G40" s="21"/>
      <c r="H40" s="21"/>
      <c r="I40" s="21"/>
      <c r="J40" s="21"/>
      <c r="K40" s="26"/>
      <c r="L40" s="26"/>
      <c r="M40" s="15"/>
      <c r="N40" s="15"/>
      <c r="O40" s="15"/>
      <c r="P40" s="15"/>
      <c r="Q40" s="15"/>
      <c r="R40" s="15"/>
      <c r="S40" s="18"/>
      <c r="T40" s="1"/>
      <c r="U40" s="1"/>
      <c r="V40" s="1"/>
      <c r="W40" s="1"/>
      <c r="X40" s="1"/>
      <c r="Y40" s="1"/>
    </row>
    <row r="41" spans="1:25" ht="25.5">
      <c r="A41" s="18"/>
      <c r="B41" s="109" t="s">
        <v>313</v>
      </c>
      <c r="C41" s="96" t="s">
        <v>36</v>
      </c>
      <c r="D41" s="99">
        <v>1033</v>
      </c>
      <c r="E41" s="21"/>
      <c r="F41" s="21"/>
      <c r="G41" s="21"/>
      <c r="H41" s="21"/>
      <c r="I41" s="21"/>
      <c r="J41" s="21"/>
      <c r="K41" s="26"/>
      <c r="L41" s="26"/>
      <c r="M41" s="15"/>
      <c r="N41" s="15"/>
      <c r="O41" s="15"/>
      <c r="P41" s="15"/>
      <c r="Q41" s="15">
        <f t="shared" si="2"/>
        <v>0</v>
      </c>
      <c r="R41" s="15"/>
      <c r="S41" s="18"/>
      <c r="T41" s="1"/>
      <c r="U41" s="1"/>
      <c r="V41" s="1"/>
      <c r="W41" s="1"/>
      <c r="X41" s="1"/>
      <c r="Y41" s="1"/>
    </row>
    <row r="42" spans="1:25" ht="63.75">
      <c r="A42" s="18"/>
      <c r="B42" s="109" t="s">
        <v>314</v>
      </c>
      <c r="C42" s="96" t="s">
        <v>37</v>
      </c>
      <c r="D42" s="99">
        <v>1034</v>
      </c>
      <c r="E42" s="21"/>
      <c r="F42" s="21"/>
      <c r="G42" s="21"/>
      <c r="H42" s="21"/>
      <c r="I42" s="21"/>
      <c r="J42" s="21"/>
      <c r="K42" s="26"/>
      <c r="L42" s="26"/>
      <c r="M42" s="15"/>
      <c r="N42" s="15"/>
      <c r="O42" s="15"/>
      <c r="P42" s="15"/>
      <c r="Q42" s="15">
        <f t="shared" si="2"/>
        <v>0</v>
      </c>
      <c r="R42" s="15"/>
      <c r="S42" s="18"/>
      <c r="T42" s="1"/>
      <c r="U42" s="1"/>
      <c r="V42" s="1"/>
      <c r="W42" s="1"/>
      <c r="X42" s="1"/>
      <c r="Y42" s="1"/>
    </row>
    <row r="43" spans="1:25" ht="12.75">
      <c r="A43" s="18"/>
      <c r="B43" s="109" t="s">
        <v>315</v>
      </c>
      <c r="C43" s="96" t="s">
        <v>38</v>
      </c>
      <c r="D43" s="99">
        <v>1035</v>
      </c>
      <c r="E43" s="21"/>
      <c r="F43" s="21"/>
      <c r="G43" s="21"/>
      <c r="H43" s="21"/>
      <c r="I43" s="21"/>
      <c r="J43" s="21"/>
      <c r="K43" s="26"/>
      <c r="L43" s="26"/>
      <c r="M43" s="15"/>
      <c r="N43" s="15"/>
      <c r="O43" s="15"/>
      <c r="P43" s="15"/>
      <c r="Q43" s="15">
        <f t="shared" si="2"/>
        <v>0</v>
      </c>
      <c r="R43" s="15"/>
      <c r="S43" s="18"/>
      <c r="T43" s="1"/>
      <c r="U43" s="1"/>
      <c r="V43" s="1"/>
      <c r="W43" s="1"/>
      <c r="X43" s="1"/>
      <c r="Y43" s="1"/>
    </row>
    <row r="44" spans="1:25" ht="51">
      <c r="A44" s="18"/>
      <c r="B44" s="109" t="s">
        <v>316</v>
      </c>
      <c r="C44" s="96" t="s">
        <v>39</v>
      </c>
      <c r="D44" s="99">
        <v>1036</v>
      </c>
      <c r="E44" s="21"/>
      <c r="F44" s="21"/>
      <c r="G44" s="21"/>
      <c r="H44" s="21"/>
      <c r="I44" s="21"/>
      <c r="J44" s="21"/>
      <c r="K44" s="26"/>
      <c r="L44" s="26"/>
      <c r="M44" s="15"/>
      <c r="N44" s="15"/>
      <c r="O44" s="15"/>
      <c r="P44" s="15"/>
      <c r="Q44" s="15">
        <f t="shared" si="2"/>
        <v>0</v>
      </c>
      <c r="R44" s="15"/>
      <c r="S44" s="18"/>
      <c r="T44" s="1"/>
      <c r="U44" s="1"/>
      <c r="V44" s="1"/>
      <c r="W44" s="1"/>
      <c r="X44" s="1"/>
      <c r="Y44" s="1"/>
    </row>
    <row r="45" spans="1:25" ht="25.5">
      <c r="A45" s="18"/>
      <c r="B45" s="109" t="s">
        <v>317</v>
      </c>
      <c r="C45" s="96" t="s">
        <v>40</v>
      </c>
      <c r="D45" s="99">
        <v>1037</v>
      </c>
      <c r="E45" s="21"/>
      <c r="F45" s="21"/>
      <c r="G45" s="21"/>
      <c r="H45" s="21"/>
      <c r="I45" s="21"/>
      <c r="J45" s="21"/>
      <c r="K45" s="26"/>
      <c r="L45" s="26"/>
      <c r="M45" s="15"/>
      <c r="N45" s="15"/>
      <c r="O45" s="15"/>
      <c r="P45" s="15"/>
      <c r="Q45" s="15"/>
      <c r="R45" s="15"/>
      <c r="S45" s="18"/>
      <c r="T45" s="1"/>
      <c r="U45" s="1"/>
      <c r="V45" s="1"/>
      <c r="W45" s="1"/>
      <c r="X45" s="1"/>
      <c r="Y45" s="1"/>
    </row>
    <row r="46" spans="1:25" ht="89.25">
      <c r="A46" s="18"/>
      <c r="B46" s="109" t="s">
        <v>318</v>
      </c>
      <c r="C46" s="96" t="s">
        <v>108</v>
      </c>
      <c r="D46" s="99">
        <v>1038</v>
      </c>
      <c r="E46" s="21"/>
      <c r="F46" s="21"/>
      <c r="G46" s="21"/>
      <c r="H46" s="23"/>
      <c r="I46" s="13"/>
      <c r="J46" s="21"/>
      <c r="K46" s="26"/>
      <c r="L46" s="26"/>
      <c r="M46" s="15"/>
      <c r="N46" s="15"/>
      <c r="O46" s="15"/>
      <c r="P46" s="15"/>
      <c r="Q46" s="15">
        <f t="shared" si="2"/>
        <v>0</v>
      </c>
      <c r="R46" s="15"/>
      <c r="S46" s="18"/>
      <c r="T46" s="1"/>
      <c r="U46" s="1"/>
      <c r="V46" s="1"/>
      <c r="W46" s="1"/>
      <c r="X46" s="1"/>
      <c r="Y46" s="1"/>
    </row>
    <row r="47" spans="1:25" ht="25.5">
      <c r="A47" s="27"/>
      <c r="B47" s="109" t="s">
        <v>319</v>
      </c>
      <c r="C47" s="96" t="s">
        <v>109</v>
      </c>
      <c r="D47" s="99">
        <v>1039</v>
      </c>
      <c r="E47" s="13"/>
      <c r="F47" s="13"/>
      <c r="G47" s="22"/>
      <c r="H47" s="23"/>
      <c r="I47" s="13"/>
      <c r="J47" s="21"/>
      <c r="K47" s="26"/>
      <c r="L47" s="26"/>
      <c r="M47" s="15"/>
      <c r="N47" s="15"/>
      <c r="O47" s="15"/>
      <c r="P47" s="15"/>
      <c r="Q47" s="15">
        <f t="shared" si="2"/>
        <v>0</v>
      </c>
      <c r="R47" s="15"/>
      <c r="S47" s="18"/>
      <c r="T47" s="1"/>
      <c r="U47" s="1"/>
      <c r="V47" s="1"/>
      <c r="W47" s="1"/>
      <c r="X47" s="1"/>
      <c r="Y47" s="1"/>
    </row>
    <row r="48" spans="1:25" ht="38.25">
      <c r="A48" s="18"/>
      <c r="B48" s="109" t="s">
        <v>320</v>
      </c>
      <c r="C48" s="96" t="s">
        <v>110</v>
      </c>
      <c r="D48" s="99">
        <v>1040</v>
      </c>
      <c r="E48" s="21"/>
      <c r="F48" s="21"/>
      <c r="G48" s="21"/>
      <c r="H48" s="28"/>
      <c r="I48" s="13"/>
      <c r="J48" s="13"/>
      <c r="K48" s="35"/>
      <c r="L48" s="35"/>
      <c r="M48" s="15"/>
      <c r="N48" s="15"/>
      <c r="O48" s="15"/>
      <c r="P48" s="15"/>
      <c r="Q48" s="15">
        <f t="shared" si="2"/>
        <v>0</v>
      </c>
      <c r="R48" s="15"/>
      <c r="S48" s="18"/>
      <c r="T48" s="1"/>
      <c r="U48" s="1"/>
      <c r="V48" s="1"/>
      <c r="W48" s="1"/>
      <c r="X48" s="1"/>
      <c r="Y48" s="1"/>
    </row>
    <row r="49" spans="1:25" ht="51">
      <c r="A49" s="18"/>
      <c r="B49" s="109" t="s">
        <v>321</v>
      </c>
      <c r="C49" s="96" t="s">
        <v>111</v>
      </c>
      <c r="D49" s="99">
        <v>1041</v>
      </c>
      <c r="E49" s="21"/>
      <c r="F49" s="21"/>
      <c r="G49" s="21"/>
      <c r="H49" s="13"/>
      <c r="I49" s="13"/>
      <c r="J49" s="13"/>
      <c r="K49" s="35"/>
      <c r="L49" s="35"/>
      <c r="M49" s="15"/>
      <c r="N49" s="15"/>
      <c r="O49" s="15"/>
      <c r="P49" s="15"/>
      <c r="Q49" s="15"/>
      <c r="R49" s="15"/>
      <c r="S49" s="18"/>
      <c r="T49" s="1"/>
      <c r="U49" s="1"/>
      <c r="V49" s="1"/>
      <c r="W49" s="1"/>
      <c r="X49" s="1"/>
      <c r="Y49" s="1"/>
    </row>
    <row r="50" spans="1:25" ht="127.5">
      <c r="A50" s="18"/>
      <c r="B50" s="109" t="s">
        <v>322</v>
      </c>
      <c r="C50" s="96" t="s">
        <v>112</v>
      </c>
      <c r="D50" s="99">
        <v>1042</v>
      </c>
      <c r="E50" s="13"/>
      <c r="F50" s="13"/>
      <c r="G50" s="13"/>
      <c r="H50" s="13"/>
      <c r="I50" s="13"/>
      <c r="J50" s="13"/>
      <c r="K50" s="35"/>
      <c r="L50" s="35"/>
      <c r="M50" s="15"/>
      <c r="N50" s="15"/>
      <c r="O50" s="15"/>
      <c r="P50" s="15"/>
      <c r="Q50" s="15">
        <f t="shared" si="2"/>
        <v>0</v>
      </c>
      <c r="R50" s="15"/>
      <c r="S50" s="18"/>
      <c r="T50" s="1"/>
      <c r="U50" s="1"/>
      <c r="V50" s="1"/>
      <c r="W50" s="1"/>
      <c r="X50" s="1"/>
      <c r="Y50" s="1"/>
    </row>
    <row r="51" spans="1:25" ht="89.25">
      <c r="A51" s="18"/>
      <c r="B51" s="109" t="s">
        <v>323</v>
      </c>
      <c r="C51" s="96" t="s">
        <v>113</v>
      </c>
      <c r="D51" s="99">
        <v>1043</v>
      </c>
      <c r="E51" s="13"/>
      <c r="F51" s="13"/>
      <c r="G51" s="13"/>
      <c r="H51" s="13"/>
      <c r="I51" s="13"/>
      <c r="J51" s="13"/>
      <c r="K51" s="35"/>
      <c r="L51" s="35"/>
      <c r="M51" s="15"/>
      <c r="N51" s="15"/>
      <c r="O51" s="15"/>
      <c r="P51" s="15"/>
      <c r="Q51" s="15"/>
      <c r="R51" s="15"/>
      <c r="S51" s="18"/>
      <c r="T51" s="1"/>
      <c r="U51" s="1"/>
      <c r="V51" s="1"/>
      <c r="W51" s="1"/>
      <c r="X51" s="1"/>
      <c r="Y51" s="1"/>
    </row>
    <row r="52" spans="1:25" ht="38.25">
      <c r="A52" s="18"/>
      <c r="B52" s="109" t="s">
        <v>324</v>
      </c>
      <c r="C52" s="96" t="s">
        <v>114</v>
      </c>
      <c r="D52" s="99">
        <v>1044</v>
      </c>
      <c r="E52" s="13"/>
      <c r="F52" s="13"/>
      <c r="G52" s="13"/>
      <c r="H52" s="13"/>
      <c r="I52" s="13"/>
      <c r="J52" s="13"/>
      <c r="K52" s="35"/>
      <c r="L52" s="35"/>
      <c r="M52" s="15"/>
      <c r="N52" s="15"/>
      <c r="O52" s="15"/>
      <c r="P52" s="15"/>
      <c r="Q52" s="15">
        <f t="shared" si="2"/>
        <v>0</v>
      </c>
      <c r="R52" s="15"/>
      <c r="S52" s="18"/>
      <c r="T52" s="1"/>
      <c r="U52" s="1"/>
      <c r="V52" s="1"/>
      <c r="W52" s="1"/>
      <c r="X52" s="1"/>
      <c r="Y52" s="1"/>
    </row>
    <row r="53" spans="1:25" ht="38.25">
      <c r="A53" s="18"/>
      <c r="B53" s="109" t="s">
        <v>325</v>
      </c>
      <c r="C53" s="96" t="s">
        <v>115</v>
      </c>
      <c r="D53" s="99">
        <v>1045</v>
      </c>
      <c r="E53" s="13"/>
      <c r="F53" s="13"/>
      <c r="G53" s="13"/>
      <c r="H53" s="13"/>
      <c r="I53" s="13"/>
      <c r="J53" s="13"/>
      <c r="K53" s="35"/>
      <c r="L53" s="35"/>
      <c r="M53" s="15"/>
      <c r="N53" s="15"/>
      <c r="O53" s="15"/>
      <c r="P53" s="15"/>
      <c r="Q53" s="15">
        <f t="shared" si="2"/>
        <v>0</v>
      </c>
      <c r="R53" s="15"/>
      <c r="S53" s="18"/>
      <c r="T53" s="1"/>
      <c r="U53" s="1"/>
      <c r="V53" s="1"/>
      <c r="W53" s="1"/>
      <c r="X53" s="1"/>
      <c r="Y53" s="1"/>
    </row>
    <row r="54" spans="1:25" ht="76.5">
      <c r="A54" s="18"/>
      <c r="B54" s="109" t="s">
        <v>326</v>
      </c>
      <c r="C54" s="96" t="s">
        <v>116</v>
      </c>
      <c r="D54" s="99">
        <v>1046</v>
      </c>
      <c r="E54" s="13"/>
      <c r="F54" s="13"/>
      <c r="G54" s="13"/>
      <c r="H54" s="13"/>
      <c r="I54" s="13"/>
      <c r="J54" s="13"/>
      <c r="K54" s="35"/>
      <c r="L54" s="35"/>
      <c r="M54" s="15"/>
      <c r="N54" s="15"/>
      <c r="O54" s="15"/>
      <c r="P54" s="15"/>
      <c r="Q54" s="15">
        <f t="shared" si="2"/>
        <v>0</v>
      </c>
      <c r="R54" s="15"/>
      <c r="S54" s="18"/>
      <c r="T54" s="1"/>
      <c r="U54" s="1"/>
      <c r="V54" s="1"/>
      <c r="W54" s="1"/>
      <c r="X54" s="1"/>
      <c r="Y54" s="1"/>
    </row>
    <row r="55" spans="1:25" ht="25.5">
      <c r="A55" s="18"/>
      <c r="B55" s="109" t="s">
        <v>327</v>
      </c>
      <c r="C55" s="96" t="s">
        <v>117</v>
      </c>
      <c r="D55" s="99">
        <v>1047</v>
      </c>
      <c r="E55" s="13"/>
      <c r="F55" s="13"/>
      <c r="G55" s="13"/>
      <c r="H55" s="13"/>
      <c r="I55" s="13"/>
      <c r="J55" s="13"/>
      <c r="K55" s="35"/>
      <c r="L55" s="35"/>
      <c r="M55" s="15"/>
      <c r="N55" s="15"/>
      <c r="O55" s="15"/>
      <c r="P55" s="15"/>
      <c r="Q55" s="15">
        <f t="shared" si="2"/>
        <v>0</v>
      </c>
      <c r="R55" s="15"/>
      <c r="S55" s="18"/>
      <c r="T55" s="1"/>
      <c r="U55" s="1"/>
      <c r="V55" s="1"/>
      <c r="W55" s="1"/>
      <c r="X55" s="1"/>
      <c r="Y55" s="1"/>
    </row>
    <row r="56" spans="1:25" ht="38.25">
      <c r="A56" s="18"/>
      <c r="B56" s="109" t="s">
        <v>328</v>
      </c>
      <c r="C56" s="96" t="s">
        <v>118</v>
      </c>
      <c r="D56" s="99">
        <v>1048</v>
      </c>
      <c r="E56" s="21"/>
      <c r="F56" s="21"/>
      <c r="G56" s="21"/>
      <c r="H56" s="13"/>
      <c r="I56" s="13"/>
      <c r="J56" s="22"/>
      <c r="K56" s="35"/>
      <c r="L56" s="35"/>
      <c r="M56" s="15"/>
      <c r="N56" s="15"/>
      <c r="O56" s="15"/>
      <c r="P56" s="15"/>
      <c r="Q56" s="15">
        <f t="shared" si="2"/>
        <v>0</v>
      </c>
      <c r="R56" s="15"/>
      <c r="S56" s="18"/>
      <c r="T56" s="1"/>
      <c r="U56" s="1"/>
      <c r="V56" s="1"/>
      <c r="W56" s="1"/>
      <c r="X56" s="1"/>
      <c r="Y56" s="1"/>
    </row>
    <row r="57" spans="1:25" ht="63.75">
      <c r="A57" s="18"/>
      <c r="B57" s="109" t="s">
        <v>329</v>
      </c>
      <c r="C57" s="96" t="s">
        <v>119</v>
      </c>
      <c r="D57" s="99">
        <v>1049</v>
      </c>
      <c r="E57" s="13"/>
      <c r="F57" s="13"/>
      <c r="G57" s="13"/>
      <c r="H57" s="13"/>
      <c r="I57" s="13"/>
      <c r="J57" s="13"/>
      <c r="K57" s="35"/>
      <c r="L57" s="35"/>
      <c r="M57" s="15"/>
      <c r="N57" s="15"/>
      <c r="O57" s="15"/>
      <c r="P57" s="15"/>
      <c r="Q57" s="15">
        <f t="shared" si="2"/>
        <v>0</v>
      </c>
      <c r="R57" s="15"/>
      <c r="S57" s="18"/>
      <c r="T57" s="1"/>
      <c r="U57" s="1"/>
      <c r="V57" s="1"/>
      <c r="W57" s="1"/>
      <c r="X57" s="1"/>
      <c r="Y57" s="1"/>
    </row>
    <row r="58" spans="1:25" ht="51">
      <c r="A58" s="18"/>
      <c r="B58" s="109" t="s">
        <v>330</v>
      </c>
      <c r="C58" s="96" t="s">
        <v>120</v>
      </c>
      <c r="D58" s="99">
        <v>1050</v>
      </c>
      <c r="E58" s="21"/>
      <c r="F58" s="21"/>
      <c r="G58" s="21"/>
      <c r="H58" s="13"/>
      <c r="I58" s="13"/>
      <c r="J58" s="13"/>
      <c r="K58" s="26"/>
      <c r="L58" s="26"/>
      <c r="M58" s="15"/>
      <c r="N58" s="15"/>
      <c r="O58" s="15"/>
      <c r="P58" s="15"/>
      <c r="Q58" s="15"/>
      <c r="R58" s="15"/>
      <c r="S58" s="18"/>
      <c r="T58" s="1"/>
      <c r="U58" s="1"/>
      <c r="V58" s="1"/>
      <c r="W58" s="1"/>
      <c r="X58" s="1"/>
      <c r="Y58" s="1"/>
    </row>
    <row r="59" spans="1:25" ht="51">
      <c r="A59" s="18"/>
      <c r="B59" s="109" t="s">
        <v>331</v>
      </c>
      <c r="C59" s="96" t="s">
        <v>121</v>
      </c>
      <c r="D59" s="99">
        <v>1051</v>
      </c>
      <c r="E59" s="13"/>
      <c r="F59" s="13"/>
      <c r="G59" s="13"/>
      <c r="H59" s="13"/>
      <c r="I59" s="13"/>
      <c r="J59" s="13"/>
      <c r="K59" s="35"/>
      <c r="L59" s="35"/>
      <c r="M59" s="15"/>
      <c r="N59" s="15"/>
      <c r="O59" s="15"/>
      <c r="P59" s="15"/>
      <c r="Q59" s="15">
        <f t="shared" si="2"/>
        <v>0</v>
      </c>
      <c r="R59" s="15"/>
      <c r="S59" s="18"/>
      <c r="T59" s="1"/>
      <c r="U59" s="1"/>
      <c r="V59" s="1"/>
      <c r="W59" s="1"/>
      <c r="X59" s="1"/>
      <c r="Y59" s="1"/>
    </row>
    <row r="60" spans="1:25" ht="38.25">
      <c r="A60" s="18"/>
      <c r="B60" s="109" t="s">
        <v>332</v>
      </c>
      <c r="C60" s="96" t="s">
        <v>122</v>
      </c>
      <c r="D60" s="99">
        <v>1052</v>
      </c>
      <c r="E60" s="13"/>
      <c r="F60" s="13"/>
      <c r="G60" s="13"/>
      <c r="H60" s="13"/>
      <c r="I60" s="13"/>
      <c r="J60" s="22"/>
      <c r="K60" s="35"/>
      <c r="L60" s="35"/>
      <c r="M60" s="15"/>
      <c r="N60" s="15"/>
      <c r="O60" s="15"/>
      <c r="P60" s="15"/>
      <c r="Q60" s="15">
        <f t="shared" si="2"/>
        <v>0</v>
      </c>
      <c r="R60" s="15"/>
      <c r="S60" s="18"/>
      <c r="T60" s="1"/>
      <c r="U60" s="1"/>
      <c r="V60" s="1"/>
      <c r="W60" s="1"/>
      <c r="X60" s="1"/>
      <c r="Y60" s="1"/>
    </row>
    <row r="61" spans="1:25" ht="204">
      <c r="A61" s="18"/>
      <c r="B61" s="109" t="s">
        <v>333</v>
      </c>
      <c r="C61" s="96" t="s">
        <v>123</v>
      </c>
      <c r="D61" s="99">
        <v>1053</v>
      </c>
      <c r="E61" s="13"/>
      <c r="F61" s="13"/>
      <c r="G61" s="13"/>
      <c r="H61" s="29"/>
      <c r="I61" s="30"/>
      <c r="J61" s="30"/>
      <c r="K61" s="57"/>
      <c r="L61" s="57"/>
      <c r="M61" s="15"/>
      <c r="N61" s="15"/>
      <c r="O61" s="15"/>
      <c r="P61" s="15"/>
      <c r="Q61" s="15">
        <f t="shared" si="2"/>
        <v>0</v>
      </c>
      <c r="R61" s="15"/>
      <c r="S61" s="18"/>
      <c r="T61" s="1"/>
      <c r="U61" s="1"/>
      <c r="V61" s="1"/>
      <c r="W61" s="1"/>
      <c r="X61" s="1"/>
      <c r="Y61" s="1"/>
    </row>
    <row r="62" spans="1:25" ht="25.5">
      <c r="A62" s="18"/>
      <c r="B62" s="109" t="s">
        <v>334</v>
      </c>
      <c r="C62" s="96" t="s">
        <v>124</v>
      </c>
      <c r="D62" s="99">
        <v>1054</v>
      </c>
      <c r="E62" s="13"/>
      <c r="F62" s="13"/>
      <c r="G62" s="13"/>
      <c r="H62" s="13"/>
      <c r="I62" s="13"/>
      <c r="J62" s="13"/>
      <c r="K62" s="35"/>
      <c r="L62" s="35"/>
      <c r="M62" s="15"/>
      <c r="N62" s="15"/>
      <c r="O62" s="15"/>
      <c r="P62" s="15"/>
      <c r="Q62" s="15">
        <f t="shared" si="2"/>
        <v>0</v>
      </c>
      <c r="R62" s="15"/>
      <c r="S62" s="18"/>
      <c r="T62" s="1"/>
      <c r="U62" s="1"/>
      <c r="V62" s="1"/>
      <c r="W62" s="1"/>
      <c r="X62" s="1"/>
      <c r="Y62" s="1"/>
    </row>
    <row r="63" spans="1:25" ht="51">
      <c r="A63" s="27"/>
      <c r="B63" s="109" t="s">
        <v>335</v>
      </c>
      <c r="C63" s="96" t="s">
        <v>125</v>
      </c>
      <c r="D63" s="99">
        <v>1055</v>
      </c>
      <c r="E63" s="16"/>
      <c r="F63" s="16"/>
      <c r="G63" s="16"/>
      <c r="H63" s="16"/>
      <c r="I63" s="16"/>
      <c r="J63" s="16"/>
      <c r="K63" s="55"/>
      <c r="L63" s="55"/>
      <c r="M63" s="14"/>
      <c r="N63" s="14"/>
      <c r="O63" s="14"/>
      <c r="P63" s="14"/>
      <c r="Q63" s="15">
        <f t="shared" si="2"/>
        <v>0</v>
      </c>
      <c r="R63" s="14"/>
      <c r="S63" s="18"/>
      <c r="T63" s="1"/>
      <c r="U63" s="1"/>
      <c r="V63" s="1"/>
      <c r="W63" s="1"/>
      <c r="X63" s="1"/>
      <c r="Y63" s="1"/>
    </row>
    <row r="64" spans="1:25" ht="38.25">
      <c r="A64" s="27"/>
      <c r="B64" s="109" t="s">
        <v>336</v>
      </c>
      <c r="C64" s="96" t="s">
        <v>126</v>
      </c>
      <c r="D64" s="99">
        <v>1056</v>
      </c>
      <c r="E64" s="21"/>
      <c r="F64" s="21"/>
      <c r="G64" s="21"/>
      <c r="H64" s="21"/>
      <c r="I64" s="21"/>
      <c r="J64" s="21"/>
      <c r="K64" s="26"/>
      <c r="L64" s="26"/>
      <c r="M64" s="15"/>
      <c r="N64" s="15"/>
      <c r="O64" s="15"/>
      <c r="P64" s="15"/>
      <c r="Q64" s="15">
        <f t="shared" si="2"/>
        <v>0</v>
      </c>
      <c r="R64" s="15"/>
      <c r="S64" s="18"/>
      <c r="T64" s="1"/>
      <c r="U64" s="1"/>
      <c r="V64" s="1"/>
      <c r="W64" s="1"/>
      <c r="X64" s="1"/>
      <c r="Y64" s="1"/>
    </row>
    <row r="65" spans="1:25" ht="38.25">
      <c r="A65" s="27"/>
      <c r="B65" s="109" t="s">
        <v>337</v>
      </c>
      <c r="C65" s="96" t="s">
        <v>127</v>
      </c>
      <c r="D65" s="99">
        <v>1057</v>
      </c>
      <c r="E65" s="21"/>
      <c r="F65" s="21"/>
      <c r="G65" s="21"/>
      <c r="H65" s="21"/>
      <c r="I65" s="21"/>
      <c r="J65" s="21"/>
      <c r="K65" s="26"/>
      <c r="L65" s="26"/>
      <c r="M65" s="15"/>
      <c r="N65" s="15"/>
      <c r="O65" s="15"/>
      <c r="P65" s="15"/>
      <c r="Q65" s="15">
        <f t="shared" si="2"/>
        <v>0</v>
      </c>
      <c r="R65" s="15"/>
      <c r="S65" s="18"/>
      <c r="T65" s="1"/>
      <c r="U65" s="1"/>
      <c r="V65" s="1"/>
      <c r="W65" s="1"/>
      <c r="X65" s="1"/>
      <c r="Y65" s="1"/>
    </row>
    <row r="66" spans="1:25" ht="63.75">
      <c r="A66" s="18"/>
      <c r="B66" s="109" t="s">
        <v>338</v>
      </c>
      <c r="C66" s="96" t="s">
        <v>128</v>
      </c>
      <c r="D66" s="99">
        <v>1058</v>
      </c>
      <c r="E66" s="17"/>
      <c r="F66" s="17"/>
      <c r="G66" s="17"/>
      <c r="H66" s="17"/>
      <c r="I66" s="17"/>
      <c r="J66" s="17"/>
      <c r="K66" s="56"/>
      <c r="L66" s="56"/>
      <c r="M66" s="14"/>
      <c r="N66" s="14"/>
      <c r="O66" s="14"/>
      <c r="P66" s="14"/>
      <c r="Q66" s="15">
        <f t="shared" si="2"/>
        <v>0</v>
      </c>
      <c r="R66" s="14"/>
      <c r="S66" s="18"/>
      <c r="T66" s="1"/>
      <c r="U66" s="1"/>
      <c r="V66" s="1"/>
      <c r="W66" s="1"/>
      <c r="X66" s="1"/>
      <c r="Y66" s="1"/>
    </row>
    <row r="67" spans="1:25" ht="51">
      <c r="A67" s="18"/>
      <c r="B67" s="109" t="s">
        <v>339</v>
      </c>
      <c r="C67" s="96" t="s">
        <v>129</v>
      </c>
      <c r="D67" s="99">
        <v>1059</v>
      </c>
      <c r="E67" s="21"/>
      <c r="F67" s="21"/>
      <c r="G67" s="21"/>
      <c r="H67" s="21"/>
      <c r="I67" s="21"/>
      <c r="J67" s="21"/>
      <c r="K67" s="26"/>
      <c r="L67" s="26"/>
      <c r="M67" s="15"/>
      <c r="N67" s="15"/>
      <c r="O67" s="15"/>
      <c r="P67" s="15"/>
      <c r="Q67" s="15">
        <f t="shared" si="2"/>
        <v>0</v>
      </c>
      <c r="R67" s="15"/>
      <c r="S67" s="18"/>
      <c r="T67" s="1"/>
      <c r="U67" s="1"/>
      <c r="V67" s="1"/>
      <c r="W67" s="1"/>
      <c r="X67" s="1"/>
      <c r="Y67" s="1"/>
    </row>
    <row r="68" spans="1:25" ht="25.5">
      <c r="A68" s="18"/>
      <c r="B68" s="109" t="s">
        <v>340</v>
      </c>
      <c r="C68" s="96" t="s">
        <v>130</v>
      </c>
      <c r="D68" s="99">
        <v>1060</v>
      </c>
      <c r="E68" s="21"/>
      <c r="F68" s="21"/>
      <c r="G68" s="21"/>
      <c r="H68" s="21"/>
      <c r="I68" s="31"/>
      <c r="J68" s="21"/>
      <c r="K68" s="26"/>
      <c r="L68" s="26"/>
      <c r="M68" s="15"/>
      <c r="N68" s="15"/>
      <c r="O68" s="15"/>
      <c r="P68" s="15"/>
      <c r="Q68" s="15">
        <f t="shared" si="2"/>
        <v>0</v>
      </c>
      <c r="R68" s="15"/>
      <c r="S68" s="18"/>
      <c r="T68" s="1"/>
      <c r="U68" s="1"/>
      <c r="V68" s="1"/>
      <c r="W68" s="1"/>
      <c r="X68" s="1"/>
      <c r="Y68" s="1"/>
    </row>
    <row r="69" spans="1:25" ht="51">
      <c r="A69" s="18"/>
      <c r="B69" s="109" t="s">
        <v>341</v>
      </c>
      <c r="C69" s="96" t="s">
        <v>131</v>
      </c>
      <c r="D69" s="99">
        <v>1061</v>
      </c>
      <c r="E69" s="21"/>
      <c r="F69" s="21"/>
      <c r="G69" s="21"/>
      <c r="H69" s="21"/>
      <c r="I69" s="31"/>
      <c r="J69" s="21"/>
      <c r="K69" s="26"/>
      <c r="L69" s="26"/>
      <c r="M69" s="15"/>
      <c r="N69" s="15"/>
      <c r="O69" s="15"/>
      <c r="P69" s="15"/>
      <c r="Q69" s="15">
        <f t="shared" si="2"/>
        <v>0</v>
      </c>
      <c r="R69" s="15"/>
      <c r="S69" s="18"/>
      <c r="T69" s="1"/>
      <c r="U69" s="1"/>
      <c r="V69" s="1"/>
      <c r="W69" s="1"/>
      <c r="X69" s="1"/>
      <c r="Y69" s="1"/>
    </row>
    <row r="70" spans="1:25" ht="63.75">
      <c r="A70" s="18"/>
      <c r="B70" s="109" t="s">
        <v>342</v>
      </c>
      <c r="C70" s="96" t="s">
        <v>132</v>
      </c>
      <c r="D70" s="99">
        <v>1062</v>
      </c>
      <c r="E70" s="13"/>
      <c r="F70" s="13"/>
      <c r="G70" s="13"/>
      <c r="H70" s="21"/>
      <c r="I70" s="21"/>
      <c r="J70" s="21"/>
      <c r="K70" s="26"/>
      <c r="L70" s="26"/>
      <c r="M70" s="15"/>
      <c r="N70" s="15"/>
      <c r="O70" s="15"/>
      <c r="P70" s="15"/>
      <c r="Q70" s="15">
        <f t="shared" si="2"/>
        <v>0</v>
      </c>
      <c r="R70" s="15"/>
      <c r="S70" s="18"/>
      <c r="T70" s="1"/>
      <c r="U70" s="1"/>
      <c r="V70" s="1"/>
      <c r="W70" s="1"/>
      <c r="X70" s="1"/>
      <c r="Y70" s="1"/>
    </row>
    <row r="71" spans="1:25" ht="51">
      <c r="A71" s="18"/>
      <c r="B71" s="109" t="s">
        <v>343</v>
      </c>
      <c r="C71" s="96" t="s">
        <v>133</v>
      </c>
      <c r="D71" s="99">
        <v>1063</v>
      </c>
      <c r="E71" s="13"/>
      <c r="F71" s="13"/>
      <c r="G71" s="13"/>
      <c r="H71" s="13"/>
      <c r="I71" s="13"/>
      <c r="J71" s="13"/>
      <c r="K71" s="35"/>
      <c r="L71" s="35"/>
      <c r="M71" s="15"/>
      <c r="N71" s="15"/>
      <c r="O71" s="15"/>
      <c r="P71" s="15"/>
      <c r="Q71" s="15">
        <f t="shared" si="2"/>
        <v>0</v>
      </c>
      <c r="R71" s="15"/>
      <c r="S71" s="18"/>
      <c r="T71" s="1"/>
      <c r="U71" s="1"/>
      <c r="V71" s="1"/>
      <c r="W71" s="1"/>
      <c r="X71" s="1"/>
      <c r="Y71" s="1"/>
    </row>
    <row r="72" spans="1:25" ht="63.75">
      <c r="A72" s="18"/>
      <c r="B72" s="109" t="s">
        <v>344</v>
      </c>
      <c r="C72" s="96" t="s">
        <v>134</v>
      </c>
      <c r="D72" s="99">
        <v>1064</v>
      </c>
      <c r="E72" s="13"/>
      <c r="F72" s="13"/>
      <c r="G72" s="13"/>
      <c r="H72" s="13"/>
      <c r="I72" s="13"/>
      <c r="J72" s="13"/>
      <c r="K72" s="35"/>
      <c r="L72" s="35"/>
      <c r="M72" s="15"/>
      <c r="N72" s="15"/>
      <c r="O72" s="15"/>
      <c r="P72" s="15"/>
      <c r="Q72" s="15">
        <f t="shared" si="2"/>
        <v>0</v>
      </c>
      <c r="R72" s="15"/>
      <c r="S72" s="18"/>
      <c r="T72" s="1"/>
      <c r="U72" s="1"/>
      <c r="V72" s="1"/>
      <c r="W72" s="1"/>
      <c r="X72" s="1"/>
      <c r="Y72" s="1"/>
    </row>
    <row r="73" spans="1:25" ht="25.5">
      <c r="A73" s="18"/>
      <c r="B73" s="109" t="s">
        <v>345</v>
      </c>
      <c r="C73" s="96" t="s">
        <v>135</v>
      </c>
      <c r="D73" s="99">
        <v>1065</v>
      </c>
      <c r="E73" s="13"/>
      <c r="F73" s="13"/>
      <c r="G73" s="13"/>
      <c r="H73" s="13"/>
      <c r="I73" s="13"/>
      <c r="J73" s="13"/>
      <c r="K73" s="35"/>
      <c r="L73" s="35"/>
      <c r="M73" s="15"/>
      <c r="N73" s="15"/>
      <c r="O73" s="15"/>
      <c r="P73" s="15"/>
      <c r="Q73" s="15">
        <f t="shared" si="2"/>
        <v>0</v>
      </c>
      <c r="R73" s="15"/>
      <c r="S73" s="18"/>
      <c r="T73" s="1"/>
      <c r="U73" s="1"/>
      <c r="V73" s="1"/>
      <c r="W73" s="1"/>
      <c r="X73" s="1"/>
      <c r="Y73" s="1"/>
    </row>
    <row r="74" spans="1:25" ht="38.25">
      <c r="A74" s="18"/>
      <c r="B74" s="109" t="s">
        <v>346</v>
      </c>
      <c r="C74" s="96" t="s">
        <v>136</v>
      </c>
      <c r="D74" s="99">
        <v>1066</v>
      </c>
      <c r="E74" s="13"/>
      <c r="F74" s="13"/>
      <c r="G74" s="13"/>
      <c r="H74" s="13"/>
      <c r="I74" s="13"/>
      <c r="J74" s="13"/>
      <c r="K74" s="35"/>
      <c r="L74" s="35"/>
      <c r="M74" s="15"/>
      <c r="N74" s="15"/>
      <c r="O74" s="15"/>
      <c r="P74" s="15"/>
      <c r="Q74" s="15">
        <f t="shared" si="2"/>
        <v>0</v>
      </c>
      <c r="R74" s="15"/>
      <c r="S74" s="18"/>
      <c r="T74" s="1"/>
      <c r="U74" s="1"/>
      <c r="V74" s="1"/>
      <c r="W74" s="1"/>
      <c r="X74" s="1"/>
      <c r="Y74" s="1"/>
    </row>
    <row r="75" spans="1:25" ht="63.75">
      <c r="A75" s="18"/>
      <c r="B75" s="119" t="s">
        <v>347</v>
      </c>
      <c r="C75" s="97" t="s">
        <v>137</v>
      </c>
      <c r="D75" s="120">
        <v>1100</v>
      </c>
      <c r="E75" s="13" t="s">
        <v>733</v>
      </c>
      <c r="F75" s="13" t="s">
        <v>733</v>
      </c>
      <c r="G75" s="13" t="s">
        <v>733</v>
      </c>
      <c r="H75" s="13" t="s">
        <v>733</v>
      </c>
      <c r="I75" s="13" t="s">
        <v>733</v>
      </c>
      <c r="J75" s="13" t="s">
        <v>733</v>
      </c>
      <c r="K75" s="13" t="s">
        <v>733</v>
      </c>
      <c r="L75" s="13" t="s">
        <v>733</v>
      </c>
      <c r="M75" s="14">
        <f>SUM(M76:M94)</f>
        <v>0</v>
      </c>
      <c r="N75" s="14">
        <f>SUM(N76:N118)</f>
        <v>0</v>
      </c>
      <c r="O75" s="14">
        <f>SUM(O76:O118)</f>
        <v>0</v>
      </c>
      <c r="P75" s="14">
        <f>SUM(P76:P118)</f>
        <v>0</v>
      </c>
      <c r="Q75" s="14">
        <f>SUM(Q76:Q118)</f>
        <v>0</v>
      </c>
      <c r="R75" s="14">
        <f>SUM(R76:R118)</f>
        <v>0</v>
      </c>
      <c r="S75" s="18"/>
      <c r="T75" s="1"/>
      <c r="U75" s="1"/>
      <c r="V75" s="1"/>
      <c r="W75" s="1"/>
      <c r="X75" s="1"/>
      <c r="Y75" s="1"/>
    </row>
    <row r="76" spans="1:25" ht="12.75">
      <c r="A76" s="18"/>
      <c r="B76" s="109" t="s">
        <v>348</v>
      </c>
      <c r="C76" s="96" t="s">
        <v>138</v>
      </c>
      <c r="D76" s="99">
        <v>1101</v>
      </c>
      <c r="E76" s="21"/>
      <c r="F76" s="21"/>
      <c r="G76" s="21"/>
      <c r="H76" s="13"/>
      <c r="I76" s="13"/>
      <c r="J76" s="22"/>
      <c r="K76" s="13"/>
      <c r="L76" s="13"/>
      <c r="M76" s="15"/>
      <c r="N76" s="15"/>
      <c r="O76" s="15"/>
      <c r="P76" s="15"/>
      <c r="Q76" s="15"/>
      <c r="R76" s="15"/>
      <c r="S76" s="18"/>
      <c r="T76" s="1"/>
      <c r="U76" s="1"/>
      <c r="V76" s="1"/>
      <c r="W76" s="1"/>
      <c r="X76" s="1"/>
      <c r="Y76" s="1"/>
    </row>
    <row r="77" spans="1:25" ht="12.75">
      <c r="A77" s="18"/>
      <c r="B77" s="109" t="s">
        <v>349</v>
      </c>
      <c r="C77" s="96" t="s">
        <v>139</v>
      </c>
      <c r="D77" s="99">
        <v>1102</v>
      </c>
      <c r="E77" s="21"/>
      <c r="F77" s="21"/>
      <c r="G77" s="21"/>
      <c r="H77" s="13"/>
      <c r="I77" s="13"/>
      <c r="J77" s="13"/>
      <c r="K77" s="35"/>
      <c r="L77" s="35"/>
      <c r="M77" s="15"/>
      <c r="N77" s="15"/>
      <c r="O77" s="15"/>
      <c r="P77" s="15"/>
      <c r="Q77" s="15"/>
      <c r="R77" s="15"/>
      <c r="S77" s="18"/>
      <c r="T77" s="1"/>
      <c r="U77" s="1"/>
      <c r="V77" s="1"/>
      <c r="W77" s="1"/>
      <c r="X77" s="1"/>
      <c r="Y77" s="1"/>
    </row>
    <row r="78" spans="1:25" ht="25.5">
      <c r="A78" s="18"/>
      <c r="B78" s="109" t="s">
        <v>350</v>
      </c>
      <c r="C78" s="96" t="s">
        <v>140</v>
      </c>
      <c r="D78" s="99">
        <v>1103</v>
      </c>
      <c r="E78" s="21"/>
      <c r="F78" s="21"/>
      <c r="G78" s="21"/>
      <c r="H78" s="13"/>
      <c r="I78" s="13"/>
      <c r="J78" s="13"/>
      <c r="K78" s="35"/>
      <c r="L78" s="35"/>
      <c r="M78" s="15"/>
      <c r="N78" s="15"/>
      <c r="O78" s="15"/>
      <c r="P78" s="15"/>
      <c r="Q78" s="15"/>
      <c r="R78" s="15"/>
      <c r="S78" s="18"/>
      <c r="T78" s="1"/>
      <c r="U78" s="1"/>
      <c r="V78" s="1"/>
      <c r="W78" s="1"/>
      <c r="X78" s="1"/>
      <c r="Y78" s="1"/>
    </row>
    <row r="79" spans="1:25" ht="12.75">
      <c r="A79" s="18"/>
      <c r="B79" s="109" t="s">
        <v>351</v>
      </c>
      <c r="C79" s="96" t="s">
        <v>14</v>
      </c>
      <c r="D79" s="99">
        <v>1104</v>
      </c>
      <c r="E79" s="21"/>
      <c r="F79" s="21"/>
      <c r="G79" s="21"/>
      <c r="H79" s="13"/>
      <c r="I79" s="13"/>
      <c r="J79" s="13"/>
      <c r="K79" s="35"/>
      <c r="L79" s="35"/>
      <c r="M79" s="15"/>
      <c r="N79" s="15"/>
      <c r="O79" s="15"/>
      <c r="P79" s="15"/>
      <c r="Q79" s="15"/>
      <c r="R79" s="15"/>
      <c r="S79" s="18"/>
      <c r="T79" s="1"/>
      <c r="U79" s="1"/>
      <c r="V79" s="1"/>
      <c r="W79" s="1"/>
      <c r="X79" s="1"/>
      <c r="Y79" s="1"/>
    </row>
    <row r="80" spans="1:25" ht="76.5">
      <c r="A80" s="18"/>
      <c r="B80" s="109" t="s">
        <v>352</v>
      </c>
      <c r="C80" s="96" t="s">
        <v>8</v>
      </c>
      <c r="D80" s="99">
        <v>1105</v>
      </c>
      <c r="E80" s="21"/>
      <c r="F80" s="21"/>
      <c r="G80" s="21"/>
      <c r="H80" s="13"/>
      <c r="I80" s="13"/>
      <c r="J80" s="13"/>
      <c r="K80" s="35"/>
      <c r="L80" s="35"/>
      <c r="M80" s="15"/>
      <c r="N80" s="15"/>
      <c r="O80" s="15"/>
      <c r="P80" s="15"/>
      <c r="Q80" s="15"/>
      <c r="R80" s="15"/>
      <c r="S80" s="18"/>
      <c r="T80" s="1"/>
      <c r="U80" s="1"/>
      <c r="V80" s="1"/>
      <c r="W80" s="1"/>
      <c r="X80" s="1"/>
      <c r="Y80" s="1"/>
    </row>
    <row r="81" spans="1:25" ht="51">
      <c r="A81" s="18"/>
      <c r="B81" s="109" t="s">
        <v>353</v>
      </c>
      <c r="C81" s="96" t="s">
        <v>15</v>
      </c>
      <c r="D81" s="99">
        <v>1106</v>
      </c>
      <c r="E81" s="21"/>
      <c r="F81" s="21"/>
      <c r="G81" s="21"/>
      <c r="H81" s="13"/>
      <c r="I81" s="13"/>
      <c r="J81" s="13"/>
      <c r="K81" s="35"/>
      <c r="L81" s="35"/>
      <c r="M81" s="15"/>
      <c r="N81" s="15"/>
      <c r="O81" s="15"/>
      <c r="P81" s="15"/>
      <c r="Q81" s="15"/>
      <c r="R81" s="15"/>
      <c r="S81" s="18"/>
      <c r="T81" s="1"/>
      <c r="U81" s="1"/>
      <c r="V81" s="1"/>
      <c r="W81" s="1"/>
      <c r="X81" s="1"/>
      <c r="Y81" s="1"/>
    </row>
    <row r="82" spans="1:25" ht="51">
      <c r="A82" s="18"/>
      <c r="B82" s="109" t="s">
        <v>354</v>
      </c>
      <c r="C82" s="96" t="s">
        <v>43</v>
      </c>
      <c r="D82" s="99">
        <v>1107</v>
      </c>
      <c r="E82" s="21"/>
      <c r="F82" s="21"/>
      <c r="G82" s="21"/>
      <c r="H82" s="13"/>
      <c r="I82" s="13"/>
      <c r="J82" s="13"/>
      <c r="K82" s="35"/>
      <c r="L82" s="35"/>
      <c r="M82" s="15"/>
      <c r="N82" s="15"/>
      <c r="O82" s="15"/>
      <c r="P82" s="15"/>
      <c r="Q82" s="15"/>
      <c r="R82" s="15"/>
      <c r="S82" s="18"/>
      <c r="T82" s="1"/>
      <c r="U82" s="1"/>
      <c r="V82" s="1"/>
      <c r="W82" s="1"/>
      <c r="X82" s="1"/>
      <c r="Y82" s="1"/>
    </row>
    <row r="83" spans="1:25" ht="25.5">
      <c r="A83" s="18"/>
      <c r="B83" s="109" t="s">
        <v>355</v>
      </c>
      <c r="C83" s="96" t="s">
        <v>90</v>
      </c>
      <c r="D83" s="99">
        <v>1108</v>
      </c>
      <c r="E83" s="21"/>
      <c r="F83" s="21"/>
      <c r="G83" s="21"/>
      <c r="H83" s="13"/>
      <c r="I83" s="13"/>
      <c r="J83" s="13"/>
      <c r="K83" s="35"/>
      <c r="L83" s="35"/>
      <c r="M83" s="15"/>
      <c r="N83" s="15"/>
      <c r="O83" s="15"/>
      <c r="P83" s="15"/>
      <c r="Q83" s="15"/>
      <c r="R83" s="15"/>
      <c r="S83" s="18"/>
      <c r="T83" s="1"/>
      <c r="U83" s="1"/>
      <c r="V83" s="1"/>
      <c r="W83" s="1"/>
      <c r="X83" s="1"/>
      <c r="Y83" s="1"/>
    </row>
    <row r="84" spans="1:25" ht="38.25">
      <c r="A84" s="18"/>
      <c r="B84" s="109" t="s">
        <v>356</v>
      </c>
      <c r="C84" s="96" t="s">
        <v>91</v>
      </c>
      <c r="D84" s="99">
        <v>1109</v>
      </c>
      <c r="E84" s="21"/>
      <c r="F84" s="21"/>
      <c r="G84" s="21"/>
      <c r="H84" s="13"/>
      <c r="I84" s="13"/>
      <c r="J84" s="13"/>
      <c r="K84" s="35"/>
      <c r="L84" s="35"/>
      <c r="M84" s="15"/>
      <c r="N84" s="15"/>
      <c r="O84" s="15"/>
      <c r="P84" s="15"/>
      <c r="Q84" s="15"/>
      <c r="R84" s="15"/>
      <c r="S84" s="18"/>
      <c r="T84" s="1"/>
      <c r="U84" s="1"/>
      <c r="V84" s="1"/>
      <c r="W84" s="1"/>
      <c r="X84" s="1"/>
      <c r="Y84" s="1"/>
    </row>
    <row r="85" spans="1:25" ht="76.5">
      <c r="A85" s="18"/>
      <c r="B85" s="109" t="s">
        <v>357</v>
      </c>
      <c r="C85" s="96" t="s">
        <v>92</v>
      </c>
      <c r="D85" s="99">
        <v>1110</v>
      </c>
      <c r="E85" s="21"/>
      <c r="F85" s="21"/>
      <c r="G85" s="21"/>
      <c r="H85" s="13"/>
      <c r="I85" s="13"/>
      <c r="J85" s="13"/>
      <c r="K85" s="35"/>
      <c r="L85" s="35"/>
      <c r="M85" s="15"/>
      <c r="N85" s="15"/>
      <c r="O85" s="15"/>
      <c r="P85" s="15"/>
      <c r="Q85" s="15"/>
      <c r="R85" s="15"/>
      <c r="S85" s="18"/>
      <c r="T85" s="1"/>
      <c r="U85" s="1"/>
      <c r="V85" s="1"/>
      <c r="W85" s="1"/>
      <c r="X85" s="1"/>
      <c r="Y85" s="1"/>
    </row>
    <row r="86" spans="1:25" ht="76.5">
      <c r="A86" s="18"/>
      <c r="B86" s="109" t="s">
        <v>358</v>
      </c>
      <c r="C86" s="96" t="s">
        <v>42</v>
      </c>
      <c r="D86" s="99">
        <v>1111</v>
      </c>
      <c r="E86" s="13"/>
      <c r="F86" s="13"/>
      <c r="G86" s="22"/>
      <c r="H86" s="32"/>
      <c r="I86" s="30"/>
      <c r="J86" s="30"/>
      <c r="K86" s="57"/>
      <c r="L86" s="57"/>
      <c r="M86" s="15"/>
      <c r="N86" s="15"/>
      <c r="O86" s="15"/>
      <c r="P86" s="15"/>
      <c r="Q86" s="15"/>
      <c r="R86" s="15"/>
      <c r="S86" s="18"/>
      <c r="T86" s="1"/>
      <c r="U86" s="1"/>
      <c r="V86" s="1"/>
      <c r="W86" s="1"/>
      <c r="X86" s="1"/>
      <c r="Y86" s="1"/>
    </row>
    <row r="87" spans="1:25" ht="76.5">
      <c r="A87" s="18"/>
      <c r="B87" s="109" t="s">
        <v>359</v>
      </c>
      <c r="C87" s="96" t="s">
        <v>93</v>
      </c>
      <c r="D87" s="99">
        <v>1112</v>
      </c>
      <c r="E87" s="21"/>
      <c r="F87" s="21"/>
      <c r="G87" s="21"/>
      <c r="H87" s="13"/>
      <c r="I87" s="13"/>
      <c r="J87" s="13"/>
      <c r="K87" s="35"/>
      <c r="L87" s="35"/>
      <c r="M87" s="15"/>
      <c r="N87" s="15"/>
      <c r="O87" s="15"/>
      <c r="P87" s="15"/>
      <c r="Q87" s="15"/>
      <c r="R87" s="15"/>
      <c r="S87" s="18"/>
      <c r="T87" s="1"/>
      <c r="U87" s="1"/>
      <c r="V87" s="1"/>
      <c r="W87" s="1"/>
      <c r="X87" s="1"/>
      <c r="Y87" s="1"/>
    </row>
    <row r="88" spans="1:25" ht="89.25">
      <c r="A88" s="18"/>
      <c r="B88" s="109" t="s">
        <v>360</v>
      </c>
      <c r="C88" s="96" t="s">
        <v>141</v>
      </c>
      <c r="D88" s="99">
        <v>1113</v>
      </c>
      <c r="E88" s="21"/>
      <c r="F88" s="21"/>
      <c r="G88" s="21"/>
      <c r="H88" s="13"/>
      <c r="I88" s="13"/>
      <c r="J88" s="13"/>
      <c r="K88" s="35"/>
      <c r="L88" s="35"/>
      <c r="M88" s="15"/>
      <c r="N88" s="15"/>
      <c r="O88" s="15"/>
      <c r="P88" s="15"/>
      <c r="Q88" s="15"/>
      <c r="R88" s="15"/>
      <c r="S88" s="18"/>
      <c r="T88" s="1"/>
      <c r="U88" s="1"/>
      <c r="V88" s="1"/>
      <c r="W88" s="1"/>
      <c r="X88" s="1"/>
      <c r="Y88" s="1"/>
    </row>
    <row r="89" spans="1:25" ht="25.5">
      <c r="A89" s="18"/>
      <c r="B89" s="109" t="s">
        <v>361</v>
      </c>
      <c r="C89" s="96" t="s">
        <v>16</v>
      </c>
      <c r="D89" s="99">
        <v>1114</v>
      </c>
      <c r="E89" s="21"/>
      <c r="F89" s="21"/>
      <c r="G89" s="21"/>
      <c r="H89" s="13"/>
      <c r="I89" s="13"/>
      <c r="J89" s="13"/>
      <c r="K89" s="35"/>
      <c r="L89" s="35"/>
      <c r="M89" s="15"/>
      <c r="N89" s="15"/>
      <c r="O89" s="15"/>
      <c r="P89" s="15"/>
      <c r="Q89" s="15"/>
      <c r="R89" s="15"/>
      <c r="S89" s="18"/>
      <c r="T89" s="1"/>
      <c r="U89" s="1"/>
      <c r="V89" s="1"/>
      <c r="W89" s="1"/>
      <c r="X89" s="1"/>
      <c r="Y89" s="1"/>
    </row>
    <row r="90" spans="1:25" ht="114.75">
      <c r="A90" s="18"/>
      <c r="B90" s="109" t="s">
        <v>362</v>
      </c>
      <c r="C90" s="96" t="s">
        <v>94</v>
      </c>
      <c r="D90" s="99">
        <v>1115</v>
      </c>
      <c r="E90" s="21"/>
      <c r="F90" s="21"/>
      <c r="G90" s="21"/>
      <c r="H90" s="13"/>
      <c r="I90" s="13"/>
      <c r="J90" s="13"/>
      <c r="K90" s="35"/>
      <c r="L90" s="35"/>
      <c r="M90" s="15"/>
      <c r="N90" s="15"/>
      <c r="O90" s="15"/>
      <c r="P90" s="15"/>
      <c r="Q90" s="15"/>
      <c r="R90" s="15"/>
      <c r="S90" s="18"/>
      <c r="T90" s="1"/>
      <c r="U90" s="1"/>
      <c r="V90" s="1"/>
      <c r="W90" s="1"/>
      <c r="X90" s="1"/>
      <c r="Y90" s="1"/>
    </row>
    <row r="91" spans="1:25" ht="89.25">
      <c r="A91" s="18"/>
      <c r="B91" s="109" t="s">
        <v>363</v>
      </c>
      <c r="C91" s="96" t="s">
        <v>13</v>
      </c>
      <c r="D91" s="99">
        <v>1116</v>
      </c>
      <c r="E91" s="21"/>
      <c r="F91" s="21"/>
      <c r="G91" s="21"/>
      <c r="H91" s="21"/>
      <c r="I91" s="13"/>
      <c r="J91" s="13"/>
      <c r="K91" s="35"/>
      <c r="L91" s="35"/>
      <c r="M91" s="15"/>
      <c r="N91" s="15"/>
      <c r="O91" s="15"/>
      <c r="P91" s="15"/>
      <c r="Q91" s="15"/>
      <c r="R91" s="15"/>
      <c r="S91" s="18"/>
      <c r="T91" s="1"/>
      <c r="U91" s="1"/>
      <c r="V91" s="1"/>
      <c r="W91" s="1"/>
      <c r="X91" s="1"/>
      <c r="Y91" s="1"/>
    </row>
    <row r="92" spans="1:25" ht="12.75">
      <c r="A92" s="18"/>
      <c r="B92" s="109" t="s">
        <v>364</v>
      </c>
      <c r="C92" s="96" t="s">
        <v>17</v>
      </c>
      <c r="D92" s="99">
        <v>1117</v>
      </c>
      <c r="E92" s="21"/>
      <c r="F92" s="21"/>
      <c r="G92" s="21"/>
      <c r="H92" s="13"/>
      <c r="I92" s="13"/>
      <c r="J92" s="13"/>
      <c r="K92" s="35"/>
      <c r="L92" s="35"/>
      <c r="M92" s="15"/>
      <c r="N92" s="15"/>
      <c r="O92" s="15"/>
      <c r="P92" s="15"/>
      <c r="Q92" s="15"/>
      <c r="R92" s="15"/>
      <c r="S92" s="18"/>
      <c r="T92" s="1"/>
      <c r="U92" s="1"/>
      <c r="V92" s="1"/>
      <c r="W92" s="1"/>
      <c r="X92" s="1"/>
      <c r="Y92" s="1"/>
    </row>
    <row r="93" spans="1:25" ht="12.75">
      <c r="A93" s="18"/>
      <c r="B93" s="109" t="s">
        <v>17</v>
      </c>
      <c r="C93" s="100" t="s">
        <v>17</v>
      </c>
      <c r="D93" s="99" t="s">
        <v>17</v>
      </c>
      <c r="E93" s="21"/>
      <c r="F93" s="21"/>
      <c r="G93" s="21"/>
      <c r="H93" s="13"/>
      <c r="I93" s="13"/>
      <c r="J93" s="13"/>
      <c r="K93" s="35"/>
      <c r="L93" s="35"/>
      <c r="M93" s="15"/>
      <c r="N93" s="15"/>
      <c r="O93" s="15"/>
      <c r="P93" s="15"/>
      <c r="Q93" s="15"/>
      <c r="R93" s="15"/>
      <c r="S93" s="18"/>
      <c r="T93" s="1"/>
      <c r="U93" s="1"/>
      <c r="V93" s="1"/>
      <c r="W93" s="1"/>
      <c r="X93" s="1"/>
      <c r="Y93" s="1"/>
    </row>
    <row r="94" spans="1:25" ht="12.75">
      <c r="A94" s="18"/>
      <c r="B94" s="109" t="s">
        <v>142</v>
      </c>
      <c r="C94" s="100" t="s">
        <v>17</v>
      </c>
      <c r="D94" s="99">
        <v>1199</v>
      </c>
      <c r="E94" s="21"/>
      <c r="F94" s="21"/>
      <c r="G94" s="21"/>
      <c r="H94" s="13"/>
      <c r="I94" s="13"/>
      <c r="J94" s="13"/>
      <c r="K94" s="35"/>
      <c r="L94" s="35"/>
      <c r="M94" s="15"/>
      <c r="N94" s="15"/>
      <c r="O94" s="15"/>
      <c r="P94" s="15"/>
      <c r="Q94" s="15"/>
      <c r="R94" s="15"/>
      <c r="S94" s="18"/>
      <c r="T94" s="1"/>
      <c r="U94" s="1"/>
      <c r="V94" s="1"/>
      <c r="W94" s="1"/>
      <c r="X94" s="1"/>
      <c r="Y94" s="1"/>
    </row>
    <row r="95" spans="1:25" ht="63.75">
      <c r="A95" s="18"/>
      <c r="B95" s="119" t="s">
        <v>365</v>
      </c>
      <c r="C95" s="97" t="s">
        <v>143</v>
      </c>
      <c r="D95" s="120">
        <v>1200</v>
      </c>
      <c r="E95" s="13" t="s">
        <v>733</v>
      </c>
      <c r="F95" s="13" t="s">
        <v>733</v>
      </c>
      <c r="G95" s="13" t="s">
        <v>733</v>
      </c>
      <c r="H95" s="13" t="s">
        <v>733</v>
      </c>
      <c r="I95" s="13" t="s">
        <v>733</v>
      </c>
      <c r="J95" s="13" t="s">
        <v>733</v>
      </c>
      <c r="K95" s="35" t="s">
        <v>733</v>
      </c>
      <c r="L95" s="35" t="s">
        <v>733</v>
      </c>
      <c r="M95" s="14"/>
      <c r="N95" s="14"/>
      <c r="O95" s="14"/>
      <c r="P95" s="14"/>
      <c r="Q95" s="14"/>
      <c r="R95" s="14"/>
      <c r="S95" s="33"/>
      <c r="T95" s="1"/>
      <c r="U95" s="1"/>
      <c r="V95" s="1"/>
      <c r="W95" s="1"/>
      <c r="X95" s="1"/>
      <c r="Y95" s="1"/>
    </row>
    <row r="96" spans="1:25" ht="38.25">
      <c r="A96" s="18"/>
      <c r="B96" s="109" t="s">
        <v>366</v>
      </c>
      <c r="C96" s="96" t="s">
        <v>144</v>
      </c>
      <c r="D96" s="99">
        <v>1201</v>
      </c>
      <c r="E96" s="13" t="s">
        <v>733</v>
      </c>
      <c r="F96" s="13" t="s">
        <v>733</v>
      </c>
      <c r="G96" s="13" t="s">
        <v>733</v>
      </c>
      <c r="H96" s="13" t="s">
        <v>733</v>
      </c>
      <c r="I96" s="13" t="s">
        <v>733</v>
      </c>
      <c r="J96" s="13" t="s">
        <v>733</v>
      </c>
      <c r="K96" s="35" t="s">
        <v>733</v>
      </c>
      <c r="L96" s="35" t="s">
        <v>733</v>
      </c>
      <c r="M96" s="14"/>
      <c r="N96" s="14"/>
      <c r="O96" s="14"/>
      <c r="P96" s="14"/>
      <c r="Q96" s="14"/>
      <c r="R96" s="14"/>
      <c r="S96" s="33"/>
      <c r="T96" s="1"/>
      <c r="U96" s="1"/>
      <c r="V96" s="1"/>
      <c r="W96" s="1"/>
      <c r="X96" s="1"/>
      <c r="Y96" s="1"/>
    </row>
    <row r="97" spans="1:25" ht="12.75">
      <c r="A97" s="18"/>
      <c r="B97" s="109" t="s">
        <v>820</v>
      </c>
      <c r="C97" s="96" t="s">
        <v>145</v>
      </c>
      <c r="D97" s="99">
        <v>1202</v>
      </c>
      <c r="E97" s="17"/>
      <c r="F97" s="17"/>
      <c r="G97" s="17"/>
      <c r="H97" s="17"/>
      <c r="I97" s="17"/>
      <c r="J97" s="17"/>
      <c r="K97" s="56"/>
      <c r="L97" s="56"/>
      <c r="M97" s="14"/>
      <c r="N97" s="14"/>
      <c r="O97" s="14"/>
      <c r="P97" s="14"/>
      <c r="Q97" s="14"/>
      <c r="R97" s="14"/>
      <c r="S97" s="33"/>
      <c r="T97" s="1"/>
      <c r="U97" s="1"/>
      <c r="V97" s="1"/>
      <c r="W97" s="1"/>
      <c r="X97" s="1"/>
      <c r="Y97" s="1"/>
    </row>
    <row r="98" spans="1:25" ht="22.5">
      <c r="A98" s="18"/>
      <c r="B98" s="109" t="s">
        <v>821</v>
      </c>
      <c r="C98" s="96" t="s">
        <v>146</v>
      </c>
      <c r="D98" s="99">
        <v>1203</v>
      </c>
      <c r="E98" s="21"/>
      <c r="F98" s="21"/>
      <c r="G98" s="21"/>
      <c r="H98" s="21"/>
      <c r="I98" s="21"/>
      <c r="J98" s="21"/>
      <c r="K98" s="26"/>
      <c r="L98" s="26"/>
      <c r="M98" s="15"/>
      <c r="N98" s="15"/>
      <c r="O98" s="15"/>
      <c r="P98" s="15"/>
      <c r="Q98" s="15"/>
      <c r="R98" s="15"/>
      <c r="S98" s="33"/>
      <c r="T98" s="1"/>
      <c r="U98" s="1"/>
      <c r="V98" s="1"/>
      <c r="W98" s="1"/>
      <c r="X98" s="1"/>
      <c r="Y98" s="1"/>
    </row>
    <row r="99" spans="1:25" ht="38.25">
      <c r="A99" s="18"/>
      <c r="B99" s="109" t="s">
        <v>367</v>
      </c>
      <c r="C99" s="96" t="s">
        <v>147</v>
      </c>
      <c r="D99" s="99">
        <v>1204</v>
      </c>
      <c r="E99" s="21"/>
      <c r="F99" s="21"/>
      <c r="G99" s="21"/>
      <c r="H99" s="13"/>
      <c r="I99" s="13"/>
      <c r="J99" s="22"/>
      <c r="K99" s="35"/>
      <c r="L99" s="35"/>
      <c r="M99" s="15"/>
      <c r="N99" s="15"/>
      <c r="O99" s="15"/>
      <c r="P99" s="15"/>
      <c r="Q99" s="15"/>
      <c r="R99" s="15"/>
      <c r="S99" s="33"/>
      <c r="T99" s="1"/>
      <c r="U99" s="1"/>
      <c r="V99" s="1"/>
      <c r="W99" s="1"/>
      <c r="X99" s="1"/>
      <c r="Y99" s="1"/>
    </row>
    <row r="100" spans="1:25" ht="38.25">
      <c r="A100" s="18"/>
      <c r="B100" s="109" t="s">
        <v>368</v>
      </c>
      <c r="C100" s="96" t="s">
        <v>148</v>
      </c>
      <c r="D100" s="99">
        <v>1205</v>
      </c>
      <c r="E100" s="21"/>
      <c r="F100" s="21"/>
      <c r="G100" s="21"/>
      <c r="H100" s="21"/>
      <c r="I100" s="21"/>
      <c r="J100" s="21"/>
      <c r="K100" s="26"/>
      <c r="L100" s="26"/>
      <c r="M100" s="15"/>
      <c r="N100" s="15"/>
      <c r="O100" s="15"/>
      <c r="P100" s="15"/>
      <c r="Q100" s="15"/>
      <c r="R100" s="15"/>
      <c r="S100" s="33"/>
      <c r="T100" s="1"/>
      <c r="U100" s="1"/>
      <c r="V100" s="1"/>
      <c r="W100" s="1"/>
      <c r="X100" s="1"/>
      <c r="Y100" s="1"/>
    </row>
    <row r="101" spans="1:25" ht="38.25">
      <c r="A101" s="18"/>
      <c r="B101" s="109" t="s">
        <v>369</v>
      </c>
      <c r="C101" s="96" t="s">
        <v>149</v>
      </c>
      <c r="D101" s="99">
        <v>1206</v>
      </c>
      <c r="E101" s="21"/>
      <c r="F101" s="21"/>
      <c r="G101" s="21"/>
      <c r="H101" s="21"/>
      <c r="I101" s="21"/>
      <c r="J101" s="21"/>
      <c r="K101" s="26"/>
      <c r="L101" s="26"/>
      <c r="M101" s="15"/>
      <c r="N101" s="15"/>
      <c r="O101" s="15"/>
      <c r="P101" s="15"/>
      <c r="Q101" s="15"/>
      <c r="R101" s="15"/>
      <c r="S101" s="33"/>
      <c r="T101" s="1"/>
      <c r="U101" s="1"/>
      <c r="V101" s="1"/>
      <c r="W101" s="1"/>
      <c r="X101" s="1"/>
      <c r="Y101" s="1"/>
    </row>
    <row r="102" spans="1:25" ht="12.75">
      <c r="A102" s="18"/>
      <c r="B102" s="109" t="s">
        <v>822</v>
      </c>
      <c r="C102" s="96" t="s">
        <v>150</v>
      </c>
      <c r="D102" s="99">
        <v>1207</v>
      </c>
      <c r="E102" s="21"/>
      <c r="F102" s="21"/>
      <c r="G102" s="21"/>
      <c r="H102" s="21"/>
      <c r="I102" s="21"/>
      <c r="J102" s="21"/>
      <c r="K102" s="26"/>
      <c r="L102" s="26"/>
      <c r="M102" s="15"/>
      <c r="N102" s="15"/>
      <c r="O102" s="15"/>
      <c r="P102" s="15"/>
      <c r="Q102" s="15"/>
      <c r="R102" s="15"/>
      <c r="S102" s="33"/>
      <c r="T102" s="1"/>
      <c r="U102" s="1"/>
      <c r="V102" s="1"/>
      <c r="W102" s="1"/>
      <c r="X102" s="1"/>
      <c r="Y102" s="1"/>
    </row>
    <row r="103" spans="1:25" ht="38.25">
      <c r="A103" s="18"/>
      <c r="B103" s="109" t="s">
        <v>370</v>
      </c>
      <c r="C103" s="96" t="s">
        <v>151</v>
      </c>
      <c r="D103" s="99">
        <v>1208</v>
      </c>
      <c r="E103" s="21"/>
      <c r="F103" s="21"/>
      <c r="G103" s="21"/>
      <c r="H103" s="21"/>
      <c r="I103" s="21"/>
      <c r="J103" s="21"/>
      <c r="K103" s="26"/>
      <c r="L103" s="26"/>
      <c r="M103" s="15"/>
      <c r="N103" s="15"/>
      <c r="O103" s="15"/>
      <c r="P103" s="15"/>
      <c r="Q103" s="15"/>
      <c r="R103" s="15"/>
      <c r="S103" s="33"/>
      <c r="T103" s="1"/>
      <c r="U103" s="1"/>
      <c r="V103" s="1"/>
      <c r="W103" s="1"/>
      <c r="X103" s="1"/>
      <c r="Y103" s="1"/>
    </row>
    <row r="104" spans="1:25" ht="51">
      <c r="A104" s="18"/>
      <c r="B104" s="109" t="s">
        <v>371</v>
      </c>
      <c r="C104" s="96" t="s">
        <v>152</v>
      </c>
      <c r="D104" s="99">
        <v>1209</v>
      </c>
      <c r="E104" s="21"/>
      <c r="F104" s="21"/>
      <c r="G104" s="21"/>
      <c r="H104" s="21"/>
      <c r="I104" s="21"/>
      <c r="J104" s="21"/>
      <c r="K104" s="26"/>
      <c r="L104" s="26"/>
      <c r="M104" s="15"/>
      <c r="N104" s="15"/>
      <c r="O104" s="15"/>
      <c r="P104" s="15"/>
      <c r="Q104" s="15"/>
      <c r="R104" s="15"/>
      <c r="S104" s="33"/>
      <c r="T104" s="1"/>
      <c r="U104" s="1"/>
      <c r="V104" s="1"/>
      <c r="W104" s="1"/>
      <c r="X104" s="1"/>
      <c r="Y104" s="1"/>
    </row>
    <row r="105" spans="1:25" ht="33.75">
      <c r="A105" s="18"/>
      <c r="B105" s="109" t="s">
        <v>372</v>
      </c>
      <c r="C105" s="96" t="s">
        <v>153</v>
      </c>
      <c r="D105" s="99">
        <v>1210</v>
      </c>
      <c r="E105" s="21"/>
      <c r="F105" s="21"/>
      <c r="G105" s="21"/>
      <c r="H105" s="21"/>
      <c r="I105" s="21"/>
      <c r="J105" s="21"/>
      <c r="K105" s="26"/>
      <c r="L105" s="26"/>
      <c r="M105" s="15"/>
      <c r="N105" s="15"/>
      <c r="O105" s="15"/>
      <c r="P105" s="15"/>
      <c r="Q105" s="15"/>
      <c r="R105" s="15"/>
      <c r="S105" s="33"/>
      <c r="T105" s="1"/>
      <c r="U105" s="1"/>
      <c r="V105" s="1"/>
      <c r="W105" s="1"/>
      <c r="X105" s="1"/>
      <c r="Y105" s="1"/>
    </row>
    <row r="106" spans="1:25" ht="38.25">
      <c r="A106" s="18"/>
      <c r="B106" s="109" t="s">
        <v>373</v>
      </c>
      <c r="C106" s="96" t="s">
        <v>154</v>
      </c>
      <c r="D106" s="99">
        <v>1211</v>
      </c>
      <c r="E106" s="21"/>
      <c r="F106" s="21"/>
      <c r="G106" s="21"/>
      <c r="H106" s="21"/>
      <c r="I106" s="21"/>
      <c r="J106" s="24"/>
      <c r="K106" s="26"/>
      <c r="L106" s="26"/>
      <c r="M106" s="15"/>
      <c r="N106" s="15"/>
      <c r="O106" s="15"/>
      <c r="P106" s="15"/>
      <c r="Q106" s="15"/>
      <c r="R106" s="15"/>
      <c r="S106" s="33"/>
      <c r="T106" s="1"/>
      <c r="U106" s="1"/>
      <c r="V106" s="1"/>
      <c r="W106" s="1"/>
      <c r="X106" s="1"/>
      <c r="Y106" s="1"/>
    </row>
    <row r="107" spans="1:25" ht="38.25">
      <c r="A107" s="18"/>
      <c r="B107" s="109" t="s">
        <v>374</v>
      </c>
      <c r="C107" s="96" t="s">
        <v>86</v>
      </c>
      <c r="D107" s="99">
        <v>1212</v>
      </c>
      <c r="E107" s="21"/>
      <c r="F107" s="21"/>
      <c r="G107" s="21"/>
      <c r="H107" s="21"/>
      <c r="I107" s="21"/>
      <c r="J107" s="21"/>
      <c r="K107" s="26"/>
      <c r="L107" s="26"/>
      <c r="M107" s="15"/>
      <c r="N107" s="15"/>
      <c r="O107" s="15"/>
      <c r="P107" s="15"/>
      <c r="Q107" s="15"/>
      <c r="R107" s="15"/>
      <c r="S107" s="33"/>
      <c r="T107" s="1"/>
      <c r="U107" s="1"/>
      <c r="V107" s="1"/>
      <c r="W107" s="1"/>
      <c r="X107" s="1"/>
      <c r="Y107" s="1"/>
    </row>
    <row r="108" spans="1:25" ht="12.75">
      <c r="A108" s="18"/>
      <c r="B108" s="109" t="s">
        <v>823</v>
      </c>
      <c r="C108" s="100" t="s">
        <v>17</v>
      </c>
      <c r="D108" s="101">
        <v>1213</v>
      </c>
      <c r="E108" s="21"/>
      <c r="F108" s="21"/>
      <c r="G108" s="21"/>
      <c r="H108" s="21"/>
      <c r="I108" s="21"/>
      <c r="J108" s="21"/>
      <c r="K108" s="26"/>
      <c r="L108" s="26"/>
      <c r="M108" s="15"/>
      <c r="N108" s="15"/>
      <c r="O108" s="15"/>
      <c r="P108" s="15"/>
      <c r="Q108" s="15"/>
      <c r="R108" s="15"/>
      <c r="S108" s="33"/>
      <c r="T108" s="1"/>
      <c r="U108" s="1"/>
      <c r="V108" s="1"/>
      <c r="W108" s="1"/>
      <c r="X108" s="1"/>
      <c r="Y108" s="1"/>
    </row>
    <row r="109" spans="1:25" ht="12.75">
      <c r="A109" s="18"/>
      <c r="B109" s="109" t="s">
        <v>17</v>
      </c>
      <c r="C109" s="100" t="s">
        <v>17</v>
      </c>
      <c r="D109" s="101" t="s">
        <v>17</v>
      </c>
      <c r="E109" s="21"/>
      <c r="F109" s="21"/>
      <c r="G109" s="21"/>
      <c r="H109" s="21"/>
      <c r="I109" s="21"/>
      <c r="J109" s="21"/>
      <c r="K109" s="26"/>
      <c r="L109" s="26"/>
      <c r="M109" s="15"/>
      <c r="N109" s="15"/>
      <c r="O109" s="15"/>
      <c r="P109" s="15"/>
      <c r="Q109" s="15"/>
      <c r="R109" s="15"/>
      <c r="S109" s="33"/>
      <c r="T109" s="1"/>
      <c r="U109" s="1"/>
      <c r="V109" s="1"/>
      <c r="W109" s="1"/>
      <c r="X109" s="1"/>
      <c r="Y109" s="1"/>
    </row>
    <row r="110" spans="1:25" ht="12.75">
      <c r="A110" s="18"/>
      <c r="B110" s="109" t="s">
        <v>155</v>
      </c>
      <c r="C110" s="100" t="s">
        <v>17</v>
      </c>
      <c r="D110" s="101">
        <v>1299</v>
      </c>
      <c r="E110" s="21"/>
      <c r="F110" s="21"/>
      <c r="G110" s="21"/>
      <c r="H110" s="21"/>
      <c r="I110" s="21"/>
      <c r="J110" s="21"/>
      <c r="K110" s="26"/>
      <c r="L110" s="26"/>
      <c r="M110" s="15"/>
      <c r="N110" s="15"/>
      <c r="O110" s="15"/>
      <c r="P110" s="15"/>
      <c r="Q110" s="15"/>
      <c r="R110" s="15"/>
      <c r="S110" s="33"/>
      <c r="T110" s="1"/>
      <c r="U110" s="1"/>
      <c r="V110" s="1"/>
      <c r="W110" s="1"/>
      <c r="X110" s="1"/>
      <c r="Y110" s="1"/>
    </row>
    <row r="111" spans="1:25" ht="63.75">
      <c r="A111" s="18"/>
      <c r="B111" s="109" t="s">
        <v>375</v>
      </c>
      <c r="C111" s="96" t="s">
        <v>156</v>
      </c>
      <c r="D111" s="99">
        <v>1300</v>
      </c>
      <c r="E111" s="13" t="s">
        <v>733</v>
      </c>
      <c r="F111" s="13" t="s">
        <v>733</v>
      </c>
      <c r="G111" s="13" t="s">
        <v>733</v>
      </c>
      <c r="H111" s="13" t="s">
        <v>733</v>
      </c>
      <c r="I111" s="13" t="s">
        <v>733</v>
      </c>
      <c r="J111" s="13" t="s">
        <v>733</v>
      </c>
      <c r="K111" s="13" t="s">
        <v>733</v>
      </c>
      <c r="L111" s="13" t="s">
        <v>733</v>
      </c>
      <c r="M111" s="15"/>
      <c r="N111" s="15"/>
      <c r="O111" s="15"/>
      <c r="P111" s="15"/>
      <c r="Q111" s="15"/>
      <c r="R111" s="15"/>
      <c r="S111" s="33"/>
      <c r="T111" s="1"/>
      <c r="U111" s="1"/>
      <c r="V111" s="1"/>
      <c r="W111" s="1"/>
      <c r="X111" s="1"/>
      <c r="Y111" s="1"/>
    </row>
    <row r="112" spans="1:25" ht="12.75">
      <c r="A112" s="18"/>
      <c r="B112" s="109" t="s">
        <v>818</v>
      </c>
      <c r="C112" s="100" t="s">
        <v>17</v>
      </c>
      <c r="D112" s="99">
        <v>1301</v>
      </c>
      <c r="E112" s="21"/>
      <c r="F112" s="21"/>
      <c r="G112" s="21"/>
      <c r="H112" s="21"/>
      <c r="I112" s="21"/>
      <c r="J112" s="21"/>
      <c r="K112" s="21"/>
      <c r="L112" s="21"/>
      <c r="M112" s="15"/>
      <c r="N112" s="15"/>
      <c r="O112" s="15"/>
      <c r="P112" s="15"/>
      <c r="Q112" s="15"/>
      <c r="R112" s="15"/>
      <c r="S112" s="33"/>
      <c r="T112" s="1"/>
      <c r="U112" s="1"/>
      <c r="V112" s="1"/>
      <c r="W112" s="1"/>
      <c r="X112" s="1"/>
      <c r="Y112" s="1"/>
    </row>
    <row r="113" spans="1:25" ht="12.75">
      <c r="A113" s="18"/>
      <c r="B113" s="109" t="s">
        <v>17</v>
      </c>
      <c r="C113" s="100" t="s">
        <v>17</v>
      </c>
      <c r="D113" s="99" t="s">
        <v>17</v>
      </c>
      <c r="E113" s="21"/>
      <c r="F113" s="21"/>
      <c r="G113" s="21"/>
      <c r="H113" s="21"/>
      <c r="I113" s="21"/>
      <c r="J113" s="21"/>
      <c r="K113" s="21"/>
      <c r="L113" s="21"/>
      <c r="M113" s="15"/>
      <c r="N113" s="15"/>
      <c r="O113" s="15"/>
      <c r="P113" s="15"/>
      <c r="Q113" s="15"/>
      <c r="R113" s="15"/>
      <c r="S113" s="33"/>
      <c r="T113" s="1"/>
      <c r="U113" s="1"/>
      <c r="V113" s="1"/>
      <c r="W113" s="1"/>
      <c r="X113" s="1"/>
      <c r="Y113" s="1"/>
    </row>
    <row r="114" spans="1:25" ht="12.75">
      <c r="A114" s="18"/>
      <c r="B114" s="109" t="s">
        <v>157</v>
      </c>
      <c r="C114" s="100" t="s">
        <v>17</v>
      </c>
      <c r="D114" s="99">
        <v>1399</v>
      </c>
      <c r="E114" s="21"/>
      <c r="F114" s="21"/>
      <c r="G114" s="21"/>
      <c r="H114" s="13"/>
      <c r="I114" s="13"/>
      <c r="J114" s="13"/>
      <c r="K114" s="13"/>
      <c r="L114" s="13"/>
      <c r="M114" s="15"/>
      <c r="N114" s="15"/>
      <c r="O114" s="15"/>
      <c r="P114" s="15"/>
      <c r="Q114" s="15"/>
      <c r="R114" s="15"/>
      <c r="S114" s="33"/>
      <c r="T114" s="1"/>
      <c r="U114" s="1"/>
      <c r="V114" s="1"/>
      <c r="W114" s="1"/>
      <c r="X114" s="1"/>
      <c r="Y114" s="1"/>
    </row>
    <row r="115" spans="1:25" ht="51">
      <c r="A115" s="18"/>
      <c r="B115" s="109" t="s">
        <v>376</v>
      </c>
      <c r="C115" s="96" t="s">
        <v>158</v>
      </c>
      <c r="D115" s="99">
        <v>1400</v>
      </c>
      <c r="E115" s="13" t="s">
        <v>733</v>
      </c>
      <c r="F115" s="13" t="s">
        <v>733</v>
      </c>
      <c r="G115" s="13" t="s">
        <v>733</v>
      </c>
      <c r="H115" s="13" t="s">
        <v>733</v>
      </c>
      <c r="I115" s="13" t="s">
        <v>733</v>
      </c>
      <c r="J115" s="13" t="s">
        <v>733</v>
      </c>
      <c r="K115" s="13" t="s">
        <v>733</v>
      </c>
      <c r="L115" s="13" t="s">
        <v>733</v>
      </c>
      <c r="M115" s="15"/>
      <c r="N115" s="15"/>
      <c r="O115" s="15"/>
      <c r="P115" s="15"/>
      <c r="Q115" s="15"/>
      <c r="R115" s="15"/>
      <c r="S115" s="33"/>
      <c r="T115" s="1"/>
      <c r="U115" s="1"/>
      <c r="V115" s="1"/>
      <c r="W115" s="1"/>
      <c r="X115" s="1"/>
      <c r="Y115" s="1"/>
    </row>
    <row r="116" spans="1:25" ht="12.75">
      <c r="A116" s="18"/>
      <c r="B116" s="109" t="s">
        <v>735</v>
      </c>
      <c r="C116" s="100" t="s">
        <v>17</v>
      </c>
      <c r="D116" s="99">
        <v>1401</v>
      </c>
      <c r="E116" s="21"/>
      <c r="F116" s="21"/>
      <c r="G116" s="21"/>
      <c r="H116" s="21"/>
      <c r="I116" s="21"/>
      <c r="J116" s="21"/>
      <c r="K116" s="21"/>
      <c r="L116" s="21"/>
      <c r="M116" s="15"/>
      <c r="N116" s="15"/>
      <c r="O116" s="15"/>
      <c r="P116" s="15"/>
      <c r="Q116" s="15"/>
      <c r="R116" s="15"/>
      <c r="S116" s="33"/>
      <c r="T116" s="1"/>
      <c r="U116" s="1"/>
      <c r="V116" s="1"/>
      <c r="W116" s="1"/>
      <c r="X116" s="1"/>
      <c r="Y116" s="1"/>
    </row>
    <row r="117" spans="1:25" ht="12.75">
      <c r="A117" s="18"/>
      <c r="B117" s="109" t="s">
        <v>17</v>
      </c>
      <c r="C117" s="100" t="s">
        <v>17</v>
      </c>
      <c r="D117" s="99" t="s">
        <v>17</v>
      </c>
      <c r="E117" s="13"/>
      <c r="F117" s="13"/>
      <c r="G117" s="13"/>
      <c r="H117" s="13"/>
      <c r="I117" s="13"/>
      <c r="J117" s="13"/>
      <c r="K117" s="13"/>
      <c r="L117" s="13"/>
      <c r="M117" s="15"/>
      <c r="N117" s="15"/>
      <c r="O117" s="15"/>
      <c r="P117" s="15"/>
      <c r="Q117" s="15"/>
      <c r="R117" s="15"/>
      <c r="S117" s="33"/>
      <c r="T117" s="1"/>
      <c r="U117" s="1"/>
      <c r="V117" s="1"/>
      <c r="W117" s="1"/>
      <c r="X117" s="1"/>
      <c r="Y117" s="1"/>
    </row>
    <row r="118" spans="1:25" ht="12.75">
      <c r="A118" s="18"/>
      <c r="B118" s="109" t="s">
        <v>159</v>
      </c>
      <c r="C118" s="100" t="s">
        <v>17</v>
      </c>
      <c r="D118" s="99">
        <v>1499</v>
      </c>
      <c r="E118" s="21"/>
      <c r="F118" s="21"/>
      <c r="G118" s="21"/>
      <c r="H118" s="21"/>
      <c r="I118" s="21"/>
      <c r="J118" s="21"/>
      <c r="K118" s="21"/>
      <c r="L118" s="21"/>
      <c r="M118" s="15"/>
      <c r="N118" s="15"/>
      <c r="O118" s="15"/>
      <c r="P118" s="15"/>
      <c r="Q118" s="15"/>
      <c r="R118" s="15"/>
      <c r="S118" s="33"/>
      <c r="T118" s="1"/>
      <c r="U118" s="1"/>
      <c r="V118" s="1"/>
      <c r="W118" s="1"/>
      <c r="X118" s="1"/>
      <c r="Y118" s="1"/>
    </row>
    <row r="119" spans="1:25" ht="76.5">
      <c r="A119" s="18"/>
      <c r="B119" s="127" t="s">
        <v>377</v>
      </c>
      <c r="C119" s="97" t="s">
        <v>160</v>
      </c>
      <c r="D119" s="128">
        <v>1500</v>
      </c>
      <c r="E119" s="129" t="s">
        <v>733</v>
      </c>
      <c r="F119" s="129" t="s">
        <v>733</v>
      </c>
      <c r="G119" s="129" t="s">
        <v>733</v>
      </c>
      <c r="H119" s="129" t="s">
        <v>733</v>
      </c>
      <c r="I119" s="129" t="s">
        <v>733</v>
      </c>
      <c r="J119" s="129" t="s">
        <v>733</v>
      </c>
      <c r="K119" s="129" t="s">
        <v>733</v>
      </c>
      <c r="L119" s="129" t="s">
        <v>733</v>
      </c>
      <c r="M119" s="124">
        <f aca="true" t="shared" si="4" ref="M119:R119">SUM(M121)</f>
        <v>142005.2</v>
      </c>
      <c r="N119" s="124">
        <f t="shared" si="4"/>
        <v>141823.7</v>
      </c>
      <c r="O119" s="124">
        <f t="shared" si="4"/>
        <v>140975.5</v>
      </c>
      <c r="P119" s="124">
        <f t="shared" si="4"/>
        <v>154651.00000000003</v>
      </c>
      <c r="Q119" s="124">
        <f t="shared" si="4"/>
        <v>155278.8</v>
      </c>
      <c r="R119" s="124">
        <f t="shared" si="4"/>
        <v>155876.00000000003</v>
      </c>
      <c r="S119" s="33"/>
      <c r="T119" s="1"/>
      <c r="U119" s="1"/>
      <c r="V119" s="1"/>
      <c r="W119" s="1"/>
      <c r="X119" s="1"/>
      <c r="Y119" s="1"/>
    </row>
    <row r="120" spans="1:25" ht="12.75">
      <c r="A120" s="18"/>
      <c r="B120" s="127"/>
      <c r="C120" s="97" t="s">
        <v>161</v>
      </c>
      <c r="D120" s="128"/>
      <c r="E120" s="123"/>
      <c r="F120" s="123"/>
      <c r="G120" s="123"/>
      <c r="H120" s="123"/>
      <c r="I120" s="123"/>
      <c r="J120" s="123"/>
      <c r="K120" s="123"/>
      <c r="L120" s="123"/>
      <c r="M120" s="125"/>
      <c r="N120" s="125"/>
      <c r="O120" s="125"/>
      <c r="P120" s="125"/>
      <c r="Q120" s="125"/>
      <c r="R120" s="125"/>
      <c r="S120" s="33"/>
      <c r="T120" s="1"/>
      <c r="U120" s="1"/>
      <c r="V120" s="1"/>
      <c r="W120" s="1"/>
      <c r="X120" s="1"/>
      <c r="Y120" s="1"/>
    </row>
    <row r="121" spans="1:25" ht="25.5">
      <c r="A121" s="18"/>
      <c r="B121" s="109" t="s">
        <v>378</v>
      </c>
      <c r="C121" s="96" t="s">
        <v>162</v>
      </c>
      <c r="D121" s="99">
        <v>1501</v>
      </c>
      <c r="E121" s="13" t="s">
        <v>733</v>
      </c>
      <c r="F121" s="13" t="s">
        <v>733</v>
      </c>
      <c r="G121" s="13" t="s">
        <v>733</v>
      </c>
      <c r="H121" s="13" t="s">
        <v>733</v>
      </c>
      <c r="I121" s="13" t="s">
        <v>733</v>
      </c>
      <c r="J121" s="13" t="s">
        <v>733</v>
      </c>
      <c r="K121" s="13" t="s">
        <v>733</v>
      </c>
      <c r="L121" s="13" t="s">
        <v>733</v>
      </c>
      <c r="M121" s="15">
        <f aca="true" t="shared" si="5" ref="M121:R121">SUM(M122:M173)</f>
        <v>142005.2</v>
      </c>
      <c r="N121" s="15">
        <f t="shared" si="5"/>
        <v>141823.7</v>
      </c>
      <c r="O121" s="15">
        <f t="shared" si="5"/>
        <v>140975.5</v>
      </c>
      <c r="P121" s="15">
        <f t="shared" si="5"/>
        <v>154651.00000000003</v>
      </c>
      <c r="Q121" s="15">
        <f t="shared" si="5"/>
        <v>155278.8</v>
      </c>
      <c r="R121" s="15">
        <f t="shared" si="5"/>
        <v>155876.00000000003</v>
      </c>
      <c r="S121" s="33"/>
      <c r="T121" s="1"/>
      <c r="U121" s="1"/>
      <c r="V121" s="1"/>
      <c r="W121" s="1"/>
      <c r="X121" s="1"/>
      <c r="Y121" s="1"/>
    </row>
    <row r="122" spans="1:25" ht="51">
      <c r="A122" s="18"/>
      <c r="B122" s="109" t="s">
        <v>379</v>
      </c>
      <c r="C122" s="96" t="s">
        <v>767</v>
      </c>
      <c r="D122" s="99">
        <v>1502</v>
      </c>
      <c r="E122" s="21"/>
      <c r="F122" s="21"/>
      <c r="G122" s="21"/>
      <c r="H122" s="21"/>
      <c r="I122" s="21"/>
      <c r="J122" s="21"/>
      <c r="K122" s="21"/>
      <c r="L122" s="21"/>
      <c r="M122" s="15"/>
      <c r="N122" s="15"/>
      <c r="O122" s="15"/>
      <c r="P122" s="15"/>
      <c r="Q122" s="15"/>
      <c r="R122" s="15"/>
      <c r="S122" s="33"/>
      <c r="T122" s="1"/>
      <c r="U122" s="1"/>
      <c r="V122" s="1"/>
      <c r="W122" s="1"/>
      <c r="X122" s="1"/>
      <c r="Y122" s="1"/>
    </row>
    <row r="123" spans="1:25" ht="276">
      <c r="A123" s="18"/>
      <c r="B123" s="109" t="s">
        <v>736</v>
      </c>
      <c r="C123" s="96" t="s">
        <v>768</v>
      </c>
      <c r="D123" s="99">
        <v>1503</v>
      </c>
      <c r="E123" s="21"/>
      <c r="F123" s="21"/>
      <c r="G123" s="24"/>
      <c r="H123" s="21" t="s">
        <v>910</v>
      </c>
      <c r="I123" s="21" t="s">
        <v>941</v>
      </c>
      <c r="J123" s="24">
        <v>41606</v>
      </c>
      <c r="K123" s="26" t="s">
        <v>868</v>
      </c>
      <c r="L123" s="26" t="s">
        <v>869</v>
      </c>
      <c r="M123" s="15">
        <v>54157.3</v>
      </c>
      <c r="N123" s="15">
        <v>54157.3</v>
      </c>
      <c r="O123" s="15">
        <v>51262.1</v>
      </c>
      <c r="P123" s="15">
        <v>55146.5</v>
      </c>
      <c r="Q123" s="15">
        <v>55288.2</v>
      </c>
      <c r="R123" s="15">
        <v>55421.2</v>
      </c>
      <c r="S123" s="33"/>
      <c r="T123" s="1"/>
      <c r="U123" s="1"/>
      <c r="V123" s="1"/>
      <c r="W123" s="1"/>
      <c r="X123" s="1"/>
      <c r="Y123" s="1"/>
    </row>
    <row r="124" spans="1:25" ht="89.25">
      <c r="A124" s="18"/>
      <c r="B124" s="109" t="s">
        <v>380</v>
      </c>
      <c r="C124" s="96" t="s">
        <v>769</v>
      </c>
      <c r="D124" s="99">
        <v>1504</v>
      </c>
      <c r="E124" s="21"/>
      <c r="F124" s="21"/>
      <c r="G124" s="21"/>
      <c r="H124" s="21"/>
      <c r="I124" s="21"/>
      <c r="J124" s="21"/>
      <c r="K124" s="26"/>
      <c r="L124" s="26"/>
      <c r="M124" s="15"/>
      <c r="N124" s="15"/>
      <c r="O124" s="15"/>
      <c r="P124" s="15"/>
      <c r="Q124" s="15"/>
      <c r="R124" s="15"/>
      <c r="S124" s="33"/>
      <c r="T124" s="1"/>
      <c r="U124" s="1"/>
      <c r="V124" s="1"/>
      <c r="W124" s="1"/>
      <c r="X124" s="1"/>
      <c r="Y124" s="1"/>
    </row>
    <row r="125" spans="1:25" ht="38.25">
      <c r="A125" s="18"/>
      <c r="B125" s="109" t="s">
        <v>381</v>
      </c>
      <c r="C125" s="96" t="s">
        <v>770</v>
      </c>
      <c r="D125" s="99">
        <v>1505</v>
      </c>
      <c r="E125" s="21"/>
      <c r="F125" s="21"/>
      <c r="G125" s="21"/>
      <c r="H125" s="21"/>
      <c r="I125" s="21"/>
      <c r="J125" s="24"/>
      <c r="K125" s="26"/>
      <c r="L125" s="26"/>
      <c r="M125" s="15"/>
      <c r="N125" s="15"/>
      <c r="O125" s="15"/>
      <c r="P125" s="15"/>
      <c r="Q125" s="15"/>
      <c r="R125" s="15"/>
      <c r="S125" s="33"/>
      <c r="T125" s="1"/>
      <c r="U125" s="1"/>
      <c r="V125" s="1"/>
      <c r="W125" s="1"/>
      <c r="X125" s="1"/>
      <c r="Y125" s="1"/>
    </row>
    <row r="126" spans="1:25" ht="33.75">
      <c r="A126" s="18"/>
      <c r="B126" s="109" t="s">
        <v>382</v>
      </c>
      <c r="C126" s="96" t="s">
        <v>771</v>
      </c>
      <c r="D126" s="99">
        <v>1506</v>
      </c>
      <c r="E126" s="21"/>
      <c r="F126" s="21"/>
      <c r="G126" s="21"/>
      <c r="H126" s="21"/>
      <c r="I126" s="21"/>
      <c r="J126" s="24"/>
      <c r="K126" s="26"/>
      <c r="L126" s="26"/>
      <c r="M126" s="15"/>
      <c r="N126" s="15"/>
      <c r="O126" s="15"/>
      <c r="P126" s="15"/>
      <c r="Q126" s="15"/>
      <c r="R126" s="15"/>
      <c r="S126" s="33"/>
      <c r="T126" s="1"/>
      <c r="U126" s="1"/>
      <c r="V126" s="1"/>
      <c r="W126" s="1"/>
      <c r="X126" s="1"/>
      <c r="Y126" s="1"/>
    </row>
    <row r="127" spans="1:25" ht="192">
      <c r="A127" s="18"/>
      <c r="B127" s="109" t="s">
        <v>383</v>
      </c>
      <c r="C127" s="96" t="s">
        <v>772</v>
      </c>
      <c r="D127" s="99">
        <v>1507</v>
      </c>
      <c r="E127" s="21"/>
      <c r="F127" s="21"/>
      <c r="G127" s="21"/>
      <c r="H127" s="21" t="s">
        <v>946</v>
      </c>
      <c r="I127" s="21" t="s">
        <v>947</v>
      </c>
      <c r="J127" s="24">
        <v>38646</v>
      </c>
      <c r="K127" s="26" t="s">
        <v>868</v>
      </c>
      <c r="L127" s="26" t="s">
        <v>872</v>
      </c>
      <c r="M127" s="15">
        <v>496.9</v>
      </c>
      <c r="N127" s="15">
        <v>470.8</v>
      </c>
      <c r="O127" s="15">
        <v>472.7</v>
      </c>
      <c r="P127" s="15">
        <v>491.4</v>
      </c>
      <c r="Q127" s="15">
        <v>500.4</v>
      </c>
      <c r="R127" s="15">
        <v>508.6</v>
      </c>
      <c r="S127" s="33"/>
      <c r="T127" s="1"/>
      <c r="U127" s="1"/>
      <c r="V127" s="1"/>
      <c r="W127" s="1"/>
      <c r="X127" s="1"/>
      <c r="Y127" s="1"/>
    </row>
    <row r="128" spans="1:25" ht="396">
      <c r="A128" s="18"/>
      <c r="B128" s="109" t="s">
        <v>384</v>
      </c>
      <c r="C128" s="96" t="s">
        <v>773</v>
      </c>
      <c r="D128" s="99">
        <v>1508</v>
      </c>
      <c r="E128" s="21"/>
      <c r="F128" s="21"/>
      <c r="G128" s="21"/>
      <c r="H128" s="21" t="s">
        <v>948</v>
      </c>
      <c r="I128" s="21"/>
      <c r="J128" s="24">
        <v>39448</v>
      </c>
      <c r="K128" s="26" t="s">
        <v>868</v>
      </c>
      <c r="L128" s="26" t="s">
        <v>872</v>
      </c>
      <c r="M128" s="15">
        <v>387</v>
      </c>
      <c r="N128" s="15">
        <v>387</v>
      </c>
      <c r="O128" s="15">
        <v>362</v>
      </c>
      <c r="P128" s="15">
        <v>400.3</v>
      </c>
      <c r="Q128" s="15">
        <v>402.1</v>
      </c>
      <c r="R128" s="15">
        <v>403.8</v>
      </c>
      <c r="S128" s="33"/>
      <c r="T128" s="1"/>
      <c r="U128" s="1"/>
      <c r="V128" s="1"/>
      <c r="W128" s="1"/>
      <c r="X128" s="1"/>
      <c r="Y128" s="1"/>
    </row>
    <row r="129" spans="1:25" ht="276">
      <c r="A129" s="18"/>
      <c r="B129" s="109" t="s">
        <v>385</v>
      </c>
      <c r="C129" s="96" t="s">
        <v>774</v>
      </c>
      <c r="D129" s="99">
        <v>1509</v>
      </c>
      <c r="E129" s="21"/>
      <c r="F129" s="21"/>
      <c r="G129" s="21"/>
      <c r="H129" s="21" t="s">
        <v>910</v>
      </c>
      <c r="I129" s="21" t="s">
        <v>941</v>
      </c>
      <c r="J129" s="24">
        <v>41606</v>
      </c>
      <c r="K129" s="26" t="s">
        <v>868</v>
      </c>
      <c r="L129" s="26" t="s">
        <v>873</v>
      </c>
      <c r="M129" s="15">
        <v>84955.9</v>
      </c>
      <c r="N129" s="15">
        <v>84955.9</v>
      </c>
      <c r="O129" s="15">
        <v>86744.7</v>
      </c>
      <c r="P129" s="15">
        <v>96417.5</v>
      </c>
      <c r="Q129" s="15">
        <v>96797.2</v>
      </c>
      <c r="R129" s="15">
        <v>97153.6</v>
      </c>
      <c r="S129" s="33"/>
      <c r="T129" s="1"/>
      <c r="U129" s="1"/>
      <c r="V129" s="1"/>
      <c r="W129" s="1"/>
      <c r="X129" s="1"/>
      <c r="Y129" s="1"/>
    </row>
    <row r="130" spans="1:25" ht="38.25">
      <c r="A130" s="18"/>
      <c r="B130" s="109" t="s">
        <v>386</v>
      </c>
      <c r="C130" s="96" t="s">
        <v>775</v>
      </c>
      <c r="D130" s="99">
        <v>1510</v>
      </c>
      <c r="E130" s="21"/>
      <c r="F130" s="21"/>
      <c r="G130" s="21"/>
      <c r="H130" s="21"/>
      <c r="I130" s="21"/>
      <c r="J130" s="21"/>
      <c r="K130" s="26"/>
      <c r="L130" s="26"/>
      <c r="M130" s="15"/>
      <c r="N130" s="15"/>
      <c r="O130" s="15"/>
      <c r="P130" s="15"/>
      <c r="Q130" s="15"/>
      <c r="R130" s="15"/>
      <c r="S130" s="33"/>
      <c r="T130" s="1"/>
      <c r="U130" s="1"/>
      <c r="V130" s="1"/>
      <c r="W130" s="1"/>
      <c r="X130" s="1"/>
      <c r="Y130" s="1"/>
    </row>
    <row r="131" spans="1:25" ht="348">
      <c r="A131" s="27"/>
      <c r="B131" s="109" t="s">
        <v>387</v>
      </c>
      <c r="C131" s="96" t="s">
        <v>776</v>
      </c>
      <c r="D131" s="99">
        <v>1511</v>
      </c>
      <c r="E131" s="21"/>
      <c r="F131" s="21"/>
      <c r="G131" s="21"/>
      <c r="H131" s="21" t="s">
        <v>949</v>
      </c>
      <c r="I131" s="21" t="s">
        <v>950</v>
      </c>
      <c r="J131" s="24">
        <v>39448</v>
      </c>
      <c r="K131" s="26" t="s">
        <v>874</v>
      </c>
      <c r="L131" s="26" t="s">
        <v>870</v>
      </c>
      <c r="M131" s="15">
        <v>1801.1</v>
      </c>
      <c r="N131" s="15">
        <v>1645.7</v>
      </c>
      <c r="O131" s="15">
        <v>1900.1</v>
      </c>
      <c r="P131" s="15">
        <v>1951.6</v>
      </c>
      <c r="Q131" s="15">
        <v>2045.3</v>
      </c>
      <c r="R131" s="15">
        <v>2133.2</v>
      </c>
      <c r="S131" s="33"/>
      <c r="T131" s="1"/>
      <c r="U131" s="1"/>
      <c r="V131" s="1"/>
      <c r="W131" s="1"/>
      <c r="X131" s="1"/>
      <c r="Y131" s="1"/>
    </row>
    <row r="132" spans="1:25" ht="51">
      <c r="A132" s="18"/>
      <c r="B132" s="109" t="s">
        <v>388</v>
      </c>
      <c r="C132" s="96" t="s">
        <v>777</v>
      </c>
      <c r="D132" s="99">
        <v>1512</v>
      </c>
      <c r="E132" s="21"/>
      <c r="F132" s="21"/>
      <c r="G132" s="21"/>
      <c r="H132" s="21"/>
      <c r="I132" s="13"/>
      <c r="J132" s="22"/>
      <c r="K132" s="26"/>
      <c r="L132" s="26"/>
      <c r="M132" s="15"/>
      <c r="N132" s="15"/>
      <c r="O132" s="15"/>
      <c r="P132" s="15"/>
      <c r="Q132" s="15"/>
      <c r="R132" s="15"/>
      <c r="S132" s="33"/>
      <c r="T132" s="1"/>
      <c r="U132" s="1"/>
      <c r="V132" s="1"/>
      <c r="W132" s="1"/>
      <c r="X132" s="1"/>
      <c r="Y132" s="1"/>
    </row>
    <row r="133" spans="1:25" ht="51">
      <c r="A133" s="18"/>
      <c r="B133" s="109" t="s">
        <v>389</v>
      </c>
      <c r="C133" s="96" t="s">
        <v>778</v>
      </c>
      <c r="D133" s="99">
        <v>1513</v>
      </c>
      <c r="E133" s="13"/>
      <c r="F133" s="13"/>
      <c r="G133" s="22"/>
      <c r="H133" s="13"/>
      <c r="I133" s="13"/>
      <c r="J133" s="13"/>
      <c r="K133" s="35"/>
      <c r="L133" s="35"/>
      <c r="M133" s="15"/>
      <c r="N133" s="15"/>
      <c r="O133" s="15"/>
      <c r="P133" s="15"/>
      <c r="Q133" s="15"/>
      <c r="R133" s="15"/>
      <c r="S133" s="33"/>
      <c r="T133" s="1"/>
      <c r="U133" s="1"/>
      <c r="V133" s="1"/>
      <c r="W133" s="1"/>
      <c r="X133" s="1"/>
      <c r="Y133" s="1"/>
    </row>
    <row r="134" spans="1:25" ht="33.75">
      <c r="A134" s="18"/>
      <c r="B134" s="109" t="s">
        <v>390</v>
      </c>
      <c r="C134" s="96" t="s">
        <v>779</v>
      </c>
      <c r="D134" s="99">
        <v>1514</v>
      </c>
      <c r="E134" s="13"/>
      <c r="F134" s="13"/>
      <c r="G134" s="13"/>
      <c r="H134" s="13"/>
      <c r="I134" s="13"/>
      <c r="J134" s="22"/>
      <c r="K134" s="35"/>
      <c r="L134" s="35"/>
      <c r="M134" s="15"/>
      <c r="N134" s="15"/>
      <c r="O134" s="15"/>
      <c r="P134" s="15"/>
      <c r="Q134" s="15"/>
      <c r="R134" s="15"/>
      <c r="S134" s="33"/>
      <c r="T134" s="1"/>
      <c r="U134" s="1"/>
      <c r="V134" s="1"/>
      <c r="W134" s="1"/>
      <c r="X134" s="1"/>
      <c r="Y134" s="1"/>
    </row>
    <row r="135" spans="1:25" ht="127.5">
      <c r="A135" s="18"/>
      <c r="B135" s="109" t="s">
        <v>391</v>
      </c>
      <c r="C135" s="96" t="s">
        <v>780</v>
      </c>
      <c r="D135" s="99">
        <v>1515</v>
      </c>
      <c r="E135" s="13"/>
      <c r="F135" s="13"/>
      <c r="G135" s="13"/>
      <c r="H135" s="13"/>
      <c r="I135" s="13"/>
      <c r="J135" s="13"/>
      <c r="K135" s="35"/>
      <c r="L135" s="35"/>
      <c r="M135" s="15"/>
      <c r="N135" s="15"/>
      <c r="O135" s="15"/>
      <c r="P135" s="15"/>
      <c r="Q135" s="15"/>
      <c r="R135" s="15"/>
      <c r="S135" s="33"/>
      <c r="T135" s="1"/>
      <c r="U135" s="1"/>
      <c r="V135" s="1"/>
      <c r="W135" s="1"/>
      <c r="X135" s="1"/>
      <c r="Y135" s="1"/>
    </row>
    <row r="136" spans="1:25" ht="25.5">
      <c r="A136" s="18"/>
      <c r="B136" s="109" t="s">
        <v>856</v>
      </c>
      <c r="C136" s="96" t="s">
        <v>781</v>
      </c>
      <c r="D136" s="99">
        <v>1516</v>
      </c>
      <c r="E136" s="21"/>
      <c r="F136" s="21"/>
      <c r="G136" s="21"/>
      <c r="H136" s="13"/>
      <c r="I136" s="13"/>
      <c r="J136" s="22"/>
      <c r="K136" s="35"/>
      <c r="L136" s="35"/>
      <c r="M136" s="15"/>
      <c r="N136" s="15"/>
      <c r="O136" s="15"/>
      <c r="P136" s="15"/>
      <c r="Q136" s="15"/>
      <c r="R136" s="15"/>
      <c r="S136" s="33"/>
      <c r="T136" s="1"/>
      <c r="U136" s="1"/>
      <c r="V136" s="1"/>
      <c r="W136" s="1"/>
      <c r="X136" s="1"/>
      <c r="Y136" s="1"/>
    </row>
    <row r="137" spans="1:25" ht="38.25">
      <c r="A137" s="18"/>
      <c r="B137" s="109" t="s">
        <v>392</v>
      </c>
      <c r="C137" s="96" t="s">
        <v>782</v>
      </c>
      <c r="D137" s="99">
        <v>1517</v>
      </c>
      <c r="E137" s="13"/>
      <c r="F137" s="13"/>
      <c r="G137" s="13"/>
      <c r="H137" s="13"/>
      <c r="I137" s="13"/>
      <c r="J137" s="22"/>
      <c r="K137" s="35"/>
      <c r="L137" s="35"/>
      <c r="M137" s="15"/>
      <c r="N137" s="15"/>
      <c r="O137" s="15"/>
      <c r="P137" s="15"/>
      <c r="Q137" s="15"/>
      <c r="R137" s="15"/>
      <c r="S137" s="33"/>
      <c r="T137" s="1"/>
      <c r="U137" s="1"/>
      <c r="V137" s="1"/>
      <c r="W137" s="1"/>
      <c r="X137" s="1"/>
      <c r="Y137" s="1"/>
    </row>
    <row r="138" spans="1:25" ht="33.75">
      <c r="A138" s="18"/>
      <c r="B138" s="109" t="s">
        <v>393</v>
      </c>
      <c r="C138" s="96" t="s">
        <v>1050</v>
      </c>
      <c r="D138" s="99">
        <v>1518</v>
      </c>
      <c r="E138" s="13"/>
      <c r="F138" s="13"/>
      <c r="G138" s="13"/>
      <c r="H138" s="29"/>
      <c r="I138" s="13"/>
      <c r="J138" s="22"/>
      <c r="K138" s="35"/>
      <c r="L138" s="35"/>
      <c r="M138" s="15"/>
      <c r="N138" s="15"/>
      <c r="O138" s="15"/>
      <c r="P138" s="15"/>
      <c r="Q138" s="15"/>
      <c r="R138" s="15"/>
      <c r="S138" s="33"/>
      <c r="T138" s="1"/>
      <c r="U138" s="1"/>
      <c r="V138" s="1"/>
      <c r="W138" s="1"/>
      <c r="X138" s="1"/>
      <c r="Y138" s="1"/>
    </row>
    <row r="139" spans="1:25" ht="348">
      <c r="A139" s="18"/>
      <c r="B139" s="109" t="s">
        <v>394</v>
      </c>
      <c r="C139" s="96" t="s">
        <v>784</v>
      </c>
      <c r="D139" s="99">
        <v>1519</v>
      </c>
      <c r="E139" s="13"/>
      <c r="F139" s="13"/>
      <c r="G139" s="13"/>
      <c r="H139" s="13" t="s">
        <v>949</v>
      </c>
      <c r="I139" s="13"/>
      <c r="J139" s="22">
        <v>39448</v>
      </c>
      <c r="K139" s="35" t="s">
        <v>868</v>
      </c>
      <c r="L139" s="35" t="s">
        <v>868</v>
      </c>
      <c r="M139" s="15">
        <v>207</v>
      </c>
      <c r="N139" s="15">
        <v>207</v>
      </c>
      <c r="O139" s="15">
        <v>233.9</v>
      </c>
      <c r="P139" s="15">
        <v>243.7</v>
      </c>
      <c r="Q139" s="15">
        <v>245.6</v>
      </c>
      <c r="R139" s="15">
        <v>255.6</v>
      </c>
      <c r="S139" s="33"/>
      <c r="T139" s="1"/>
      <c r="U139" s="1"/>
      <c r="V139" s="1"/>
      <c r="W139" s="1"/>
      <c r="X139" s="1"/>
      <c r="Y139" s="1"/>
    </row>
    <row r="140" spans="1:25" ht="33.75">
      <c r="A140" s="18"/>
      <c r="B140" s="109" t="s">
        <v>395</v>
      </c>
      <c r="C140" s="96" t="s">
        <v>785</v>
      </c>
      <c r="D140" s="99">
        <v>1520</v>
      </c>
      <c r="E140" s="21"/>
      <c r="F140" s="21"/>
      <c r="G140" s="21"/>
      <c r="H140" s="13"/>
      <c r="I140" s="13"/>
      <c r="J140" s="22"/>
      <c r="K140" s="35"/>
      <c r="L140" s="35"/>
      <c r="M140" s="15"/>
      <c r="N140" s="15"/>
      <c r="O140" s="15"/>
      <c r="P140" s="15"/>
      <c r="Q140" s="15"/>
      <c r="R140" s="15"/>
      <c r="S140" s="33"/>
      <c r="T140" s="1"/>
      <c r="U140" s="1"/>
      <c r="V140" s="1"/>
      <c r="W140" s="1"/>
      <c r="X140" s="1"/>
      <c r="Y140" s="1"/>
    </row>
    <row r="141" spans="1:25" ht="38.25">
      <c r="A141" s="18"/>
      <c r="B141" s="109" t="s">
        <v>396</v>
      </c>
      <c r="C141" s="96" t="s">
        <v>786</v>
      </c>
      <c r="D141" s="99">
        <v>1521</v>
      </c>
      <c r="E141" s="21"/>
      <c r="F141" s="21"/>
      <c r="G141" s="21"/>
      <c r="H141" s="13"/>
      <c r="I141" s="13"/>
      <c r="J141" s="13"/>
      <c r="K141" s="35"/>
      <c r="L141" s="35"/>
      <c r="M141" s="15"/>
      <c r="N141" s="15"/>
      <c r="O141" s="15"/>
      <c r="P141" s="15"/>
      <c r="Q141" s="15"/>
      <c r="R141" s="15"/>
      <c r="S141" s="33"/>
      <c r="T141" s="1"/>
      <c r="U141" s="1"/>
      <c r="V141" s="1"/>
      <c r="W141" s="1"/>
      <c r="X141" s="1"/>
      <c r="Y141" s="1"/>
    </row>
    <row r="142" spans="1:25" ht="51">
      <c r="A142" s="18"/>
      <c r="B142" s="109" t="s">
        <v>397</v>
      </c>
      <c r="C142" s="96" t="s">
        <v>787</v>
      </c>
      <c r="D142" s="99">
        <v>1522</v>
      </c>
      <c r="E142" s="21"/>
      <c r="F142" s="21"/>
      <c r="G142" s="21"/>
      <c r="H142" s="13"/>
      <c r="I142" s="13"/>
      <c r="J142" s="22"/>
      <c r="K142" s="35"/>
      <c r="L142" s="35"/>
      <c r="M142" s="15"/>
      <c r="N142" s="15"/>
      <c r="O142" s="15"/>
      <c r="P142" s="15"/>
      <c r="Q142" s="15"/>
      <c r="R142" s="15"/>
      <c r="S142" s="33"/>
      <c r="T142" s="1"/>
      <c r="U142" s="1"/>
      <c r="V142" s="1"/>
      <c r="W142" s="1"/>
      <c r="X142" s="1"/>
      <c r="Y142" s="1"/>
    </row>
    <row r="143" spans="1:25" ht="51">
      <c r="A143" s="18"/>
      <c r="B143" s="109" t="s">
        <v>398</v>
      </c>
      <c r="C143" s="96" t="s">
        <v>788</v>
      </c>
      <c r="D143" s="99">
        <v>1523</v>
      </c>
      <c r="E143" s="13"/>
      <c r="F143" s="13"/>
      <c r="G143" s="13"/>
      <c r="H143" s="13"/>
      <c r="I143" s="13"/>
      <c r="J143" s="22"/>
      <c r="K143" s="35"/>
      <c r="L143" s="35"/>
      <c r="M143" s="15"/>
      <c r="N143" s="15"/>
      <c r="O143" s="15"/>
      <c r="P143" s="15"/>
      <c r="Q143" s="15"/>
      <c r="R143" s="15"/>
      <c r="S143" s="33"/>
      <c r="T143" s="1"/>
      <c r="U143" s="1"/>
      <c r="V143" s="1"/>
      <c r="W143" s="1"/>
      <c r="X143" s="1"/>
      <c r="Y143" s="1"/>
    </row>
    <row r="144" spans="1:25" ht="51">
      <c r="A144" s="18"/>
      <c r="B144" s="109" t="s">
        <v>399</v>
      </c>
      <c r="C144" s="96" t="s">
        <v>789</v>
      </c>
      <c r="D144" s="99">
        <v>1524</v>
      </c>
      <c r="E144" s="21"/>
      <c r="F144" s="13"/>
      <c r="G144" s="21"/>
      <c r="H144" s="13"/>
      <c r="I144" s="13"/>
      <c r="J144" s="13"/>
      <c r="K144" s="35"/>
      <c r="L144" s="35"/>
      <c r="M144" s="15"/>
      <c r="N144" s="15"/>
      <c r="O144" s="15"/>
      <c r="P144" s="15"/>
      <c r="Q144" s="15"/>
      <c r="R144" s="15"/>
      <c r="S144" s="33"/>
      <c r="T144" s="1"/>
      <c r="U144" s="1"/>
      <c r="V144" s="1"/>
      <c r="W144" s="1"/>
      <c r="X144" s="1"/>
      <c r="Y144" s="1"/>
    </row>
    <row r="145" spans="1:25" ht="38.25">
      <c r="A145" s="18"/>
      <c r="B145" s="109" t="s">
        <v>400</v>
      </c>
      <c r="C145" s="96" t="s">
        <v>790</v>
      </c>
      <c r="D145" s="99">
        <v>1525</v>
      </c>
      <c r="E145" s="13"/>
      <c r="F145" s="13"/>
      <c r="G145" s="13"/>
      <c r="H145" s="13"/>
      <c r="I145" s="13"/>
      <c r="J145" s="22"/>
      <c r="K145" s="35"/>
      <c r="L145" s="35"/>
      <c r="M145" s="15"/>
      <c r="N145" s="15"/>
      <c r="O145" s="15"/>
      <c r="P145" s="15"/>
      <c r="Q145" s="15"/>
      <c r="R145" s="15"/>
      <c r="S145" s="33"/>
      <c r="T145" s="1"/>
      <c r="U145" s="1"/>
      <c r="V145" s="1"/>
      <c r="W145" s="1"/>
      <c r="X145" s="1"/>
      <c r="Y145" s="1"/>
    </row>
    <row r="146" spans="1:25" ht="76.5">
      <c r="A146" s="18"/>
      <c r="B146" s="109" t="s">
        <v>401</v>
      </c>
      <c r="C146" s="96" t="s">
        <v>791</v>
      </c>
      <c r="D146" s="99">
        <v>1526</v>
      </c>
      <c r="E146" s="13"/>
      <c r="F146" s="13"/>
      <c r="G146" s="13"/>
      <c r="H146" s="13"/>
      <c r="I146" s="13"/>
      <c r="J146" s="13"/>
      <c r="K146" s="35"/>
      <c r="L146" s="35"/>
      <c r="M146" s="15"/>
      <c r="N146" s="15"/>
      <c r="O146" s="15"/>
      <c r="P146" s="15"/>
      <c r="Q146" s="15"/>
      <c r="R146" s="15"/>
      <c r="S146" s="33"/>
      <c r="T146" s="1"/>
      <c r="U146" s="1"/>
      <c r="V146" s="1"/>
      <c r="W146" s="1"/>
      <c r="X146" s="1"/>
      <c r="Y146" s="1"/>
    </row>
    <row r="147" spans="1:25" ht="63.75">
      <c r="A147" s="18"/>
      <c r="B147" s="109" t="s">
        <v>402</v>
      </c>
      <c r="C147" s="96" t="s">
        <v>857</v>
      </c>
      <c r="D147" s="99">
        <v>1527</v>
      </c>
      <c r="E147" s="13"/>
      <c r="F147" s="13"/>
      <c r="G147" s="13"/>
      <c r="H147" s="13"/>
      <c r="I147" s="13"/>
      <c r="J147" s="13"/>
      <c r="K147" s="35"/>
      <c r="L147" s="35"/>
      <c r="M147" s="15"/>
      <c r="N147" s="15"/>
      <c r="O147" s="15"/>
      <c r="P147" s="15"/>
      <c r="Q147" s="15"/>
      <c r="R147" s="15"/>
      <c r="S147" s="33"/>
      <c r="T147" s="1"/>
      <c r="U147" s="1"/>
      <c r="V147" s="1"/>
      <c r="W147" s="1"/>
      <c r="X147" s="1"/>
      <c r="Y147" s="1"/>
    </row>
    <row r="148" spans="1:25" ht="38.25">
      <c r="A148" s="18"/>
      <c r="B148" s="109" t="s">
        <v>403</v>
      </c>
      <c r="C148" s="96" t="s">
        <v>1064</v>
      </c>
      <c r="D148" s="99">
        <v>1528</v>
      </c>
      <c r="E148" s="16"/>
      <c r="F148" s="16"/>
      <c r="G148" s="16"/>
      <c r="H148" s="16"/>
      <c r="I148" s="16"/>
      <c r="J148" s="16"/>
      <c r="K148" s="55"/>
      <c r="L148" s="55"/>
      <c r="M148" s="14"/>
      <c r="N148" s="14"/>
      <c r="O148" s="14"/>
      <c r="P148" s="15"/>
      <c r="Q148" s="15"/>
      <c r="R148" s="15"/>
      <c r="S148" s="33"/>
      <c r="T148" s="1"/>
      <c r="U148" s="1"/>
      <c r="V148" s="1"/>
      <c r="W148" s="1"/>
      <c r="X148" s="1"/>
      <c r="Y148" s="1"/>
    </row>
    <row r="149" spans="1:25" ht="38.25">
      <c r="A149" s="18"/>
      <c r="B149" s="109" t="s">
        <v>404</v>
      </c>
      <c r="C149" s="96" t="s">
        <v>793</v>
      </c>
      <c r="D149" s="99">
        <v>1529</v>
      </c>
      <c r="E149" s="21"/>
      <c r="F149" s="21"/>
      <c r="G149" s="21"/>
      <c r="H149" s="21"/>
      <c r="I149" s="21"/>
      <c r="J149" s="24"/>
      <c r="K149" s="26"/>
      <c r="L149" s="26"/>
      <c r="M149" s="15"/>
      <c r="N149" s="15"/>
      <c r="O149" s="15"/>
      <c r="P149" s="15"/>
      <c r="Q149" s="15"/>
      <c r="R149" s="15"/>
      <c r="S149" s="33"/>
      <c r="T149" s="1"/>
      <c r="U149" s="1"/>
      <c r="V149" s="1"/>
      <c r="W149" s="1"/>
      <c r="X149" s="1"/>
      <c r="Y149" s="1"/>
    </row>
    <row r="150" spans="1:25" ht="38.25">
      <c r="A150" s="18"/>
      <c r="B150" s="109" t="s">
        <v>405</v>
      </c>
      <c r="C150" s="96" t="s">
        <v>794</v>
      </c>
      <c r="D150" s="99">
        <v>1530</v>
      </c>
      <c r="E150" s="21"/>
      <c r="F150" s="21"/>
      <c r="G150" s="21"/>
      <c r="H150" s="21"/>
      <c r="I150" s="21"/>
      <c r="J150" s="24"/>
      <c r="K150" s="26"/>
      <c r="L150" s="26"/>
      <c r="M150" s="15"/>
      <c r="N150" s="15"/>
      <c r="O150" s="15"/>
      <c r="P150" s="15"/>
      <c r="Q150" s="15"/>
      <c r="R150" s="15"/>
      <c r="S150" s="33"/>
      <c r="T150" s="1"/>
      <c r="U150" s="1"/>
      <c r="V150" s="1"/>
      <c r="W150" s="1"/>
      <c r="X150" s="1"/>
      <c r="Y150" s="1"/>
    </row>
    <row r="151" spans="1:25" ht="38.25">
      <c r="A151" s="18"/>
      <c r="B151" s="109" t="s">
        <v>406</v>
      </c>
      <c r="C151" s="96" t="s">
        <v>795</v>
      </c>
      <c r="D151" s="99">
        <v>1531</v>
      </c>
      <c r="E151" s="21"/>
      <c r="F151" s="21"/>
      <c r="G151" s="21"/>
      <c r="H151" s="21"/>
      <c r="I151" s="21"/>
      <c r="J151" s="24"/>
      <c r="K151" s="26"/>
      <c r="L151" s="26"/>
      <c r="M151" s="15"/>
      <c r="N151" s="15"/>
      <c r="O151" s="15"/>
      <c r="P151" s="15"/>
      <c r="Q151" s="15"/>
      <c r="R151" s="15"/>
      <c r="S151" s="33"/>
      <c r="T151" s="1"/>
      <c r="U151" s="1"/>
      <c r="V151" s="1"/>
      <c r="W151" s="1"/>
      <c r="X151" s="1"/>
      <c r="Y151" s="1"/>
    </row>
    <row r="152" spans="1:25" ht="38.25">
      <c r="A152" s="18"/>
      <c r="B152" s="109" t="s">
        <v>407</v>
      </c>
      <c r="C152" s="96" t="s">
        <v>796</v>
      </c>
      <c r="D152" s="99">
        <v>1532</v>
      </c>
      <c r="E152" s="21"/>
      <c r="F152" s="21"/>
      <c r="G152" s="21"/>
      <c r="H152" s="21"/>
      <c r="I152" s="21"/>
      <c r="J152" s="21"/>
      <c r="K152" s="26"/>
      <c r="L152" s="26"/>
      <c r="M152" s="15"/>
      <c r="N152" s="15"/>
      <c r="O152" s="15"/>
      <c r="P152" s="15"/>
      <c r="Q152" s="15"/>
      <c r="R152" s="15"/>
      <c r="S152" s="33"/>
      <c r="T152" s="1"/>
      <c r="U152" s="1"/>
      <c r="V152" s="1"/>
      <c r="W152" s="1"/>
      <c r="X152" s="1"/>
      <c r="Y152" s="1"/>
    </row>
    <row r="153" spans="1:25" ht="38.25">
      <c r="A153" s="18"/>
      <c r="B153" s="109" t="s">
        <v>408</v>
      </c>
      <c r="C153" s="96" t="s">
        <v>797</v>
      </c>
      <c r="D153" s="99">
        <v>1533</v>
      </c>
      <c r="E153" s="17"/>
      <c r="F153" s="17"/>
      <c r="G153" s="17"/>
      <c r="H153" s="17"/>
      <c r="I153" s="17"/>
      <c r="J153" s="17"/>
      <c r="K153" s="56"/>
      <c r="L153" s="56"/>
      <c r="M153" s="14"/>
      <c r="N153" s="14"/>
      <c r="O153" s="14"/>
      <c r="P153" s="14"/>
      <c r="Q153" s="14"/>
      <c r="R153" s="14"/>
      <c r="S153" s="33"/>
      <c r="T153" s="1"/>
      <c r="U153" s="1"/>
      <c r="V153" s="1"/>
      <c r="W153" s="1"/>
      <c r="X153" s="1"/>
      <c r="Y153" s="1"/>
    </row>
    <row r="154" spans="1:25" ht="38.25">
      <c r="A154" s="18"/>
      <c r="B154" s="109" t="s">
        <v>409</v>
      </c>
      <c r="C154" s="96" t="s">
        <v>798</v>
      </c>
      <c r="D154" s="99">
        <v>1534</v>
      </c>
      <c r="E154" s="21"/>
      <c r="F154" s="21"/>
      <c r="G154" s="21"/>
      <c r="H154" s="21"/>
      <c r="I154" s="31"/>
      <c r="J154" s="24"/>
      <c r="K154" s="26"/>
      <c r="L154" s="26"/>
      <c r="M154" s="15"/>
      <c r="N154" s="15"/>
      <c r="O154" s="15"/>
      <c r="P154" s="15"/>
      <c r="Q154" s="15"/>
      <c r="R154" s="15"/>
      <c r="S154" s="33"/>
      <c r="T154" s="1"/>
      <c r="U154" s="1"/>
      <c r="V154" s="1"/>
      <c r="W154" s="1"/>
      <c r="X154" s="1"/>
      <c r="Y154" s="1"/>
    </row>
    <row r="155" spans="1:25" ht="51">
      <c r="A155" s="18"/>
      <c r="B155" s="109" t="s">
        <v>410</v>
      </c>
      <c r="C155" s="96" t="s">
        <v>800</v>
      </c>
      <c r="D155" s="99">
        <v>1535</v>
      </c>
      <c r="E155" s="21"/>
      <c r="F155" s="21"/>
      <c r="G155" s="21"/>
      <c r="H155" s="21"/>
      <c r="I155" s="31"/>
      <c r="J155" s="24"/>
      <c r="K155" s="26"/>
      <c r="L155" s="26"/>
      <c r="M155" s="15"/>
      <c r="N155" s="15"/>
      <c r="O155" s="15"/>
      <c r="P155" s="15"/>
      <c r="Q155" s="15"/>
      <c r="R155" s="15"/>
      <c r="S155" s="33"/>
      <c r="T155" s="1"/>
      <c r="U155" s="1"/>
      <c r="V155" s="1"/>
      <c r="W155" s="1"/>
      <c r="X155" s="1"/>
      <c r="Y155" s="1"/>
    </row>
    <row r="156" spans="1:25" ht="38.25">
      <c r="A156" s="18"/>
      <c r="B156" s="109" t="s">
        <v>411</v>
      </c>
      <c r="C156" s="96" t="s">
        <v>1063</v>
      </c>
      <c r="D156" s="99">
        <v>1536</v>
      </c>
      <c r="E156" s="21"/>
      <c r="F156" s="21"/>
      <c r="G156" s="21"/>
      <c r="H156" s="21"/>
      <c r="I156" s="21"/>
      <c r="J156" s="21"/>
      <c r="K156" s="26"/>
      <c r="L156" s="26"/>
      <c r="M156" s="15"/>
      <c r="N156" s="15"/>
      <c r="O156" s="15"/>
      <c r="P156" s="15"/>
      <c r="Q156" s="15"/>
      <c r="R156" s="15"/>
      <c r="S156" s="33"/>
      <c r="T156" s="1"/>
      <c r="U156" s="1"/>
      <c r="V156" s="1"/>
      <c r="W156" s="1"/>
      <c r="X156" s="1"/>
      <c r="Y156" s="1"/>
    </row>
    <row r="157" spans="1:25" ht="38.25">
      <c r="A157" s="18"/>
      <c r="B157" s="109" t="s">
        <v>412</v>
      </c>
      <c r="C157" s="96" t="s">
        <v>802</v>
      </c>
      <c r="D157" s="99">
        <v>1537</v>
      </c>
      <c r="E157" s="21"/>
      <c r="F157" s="21"/>
      <c r="G157" s="21"/>
      <c r="H157" s="21"/>
      <c r="I157" s="31"/>
      <c r="J157" s="21"/>
      <c r="K157" s="26"/>
      <c r="L157" s="26"/>
      <c r="M157" s="15"/>
      <c r="N157" s="15"/>
      <c r="O157" s="15"/>
      <c r="P157" s="15"/>
      <c r="Q157" s="15"/>
      <c r="R157" s="15"/>
      <c r="S157" s="33"/>
      <c r="T157" s="1"/>
      <c r="U157" s="1"/>
      <c r="V157" s="1"/>
      <c r="W157" s="1"/>
      <c r="X157" s="1"/>
      <c r="Y157" s="1"/>
    </row>
    <row r="158" spans="1:25" ht="51">
      <c r="A158" s="18"/>
      <c r="B158" s="109" t="s">
        <v>413</v>
      </c>
      <c r="C158" s="96" t="s">
        <v>803</v>
      </c>
      <c r="D158" s="99">
        <v>1538</v>
      </c>
      <c r="E158" s="21"/>
      <c r="F158" s="21"/>
      <c r="G158" s="21"/>
      <c r="H158" s="21"/>
      <c r="I158" s="31"/>
      <c r="J158" s="21"/>
      <c r="K158" s="26"/>
      <c r="L158" s="26"/>
      <c r="M158" s="15"/>
      <c r="N158" s="15"/>
      <c r="O158" s="15"/>
      <c r="P158" s="15"/>
      <c r="Q158" s="15"/>
      <c r="R158" s="15"/>
      <c r="S158" s="33"/>
      <c r="T158" s="1"/>
      <c r="U158" s="1"/>
      <c r="V158" s="1"/>
      <c r="W158" s="1"/>
      <c r="X158" s="1"/>
      <c r="Y158" s="1"/>
    </row>
    <row r="159" spans="1:25" ht="33.75">
      <c r="A159" s="18"/>
      <c r="B159" s="109" t="s">
        <v>414</v>
      </c>
      <c r="C159" s="96" t="s">
        <v>804</v>
      </c>
      <c r="D159" s="99">
        <v>1539</v>
      </c>
      <c r="E159" s="21"/>
      <c r="F159" s="21"/>
      <c r="G159" s="21"/>
      <c r="H159" s="21"/>
      <c r="I159" s="31"/>
      <c r="J159" s="21"/>
      <c r="K159" s="26"/>
      <c r="L159" s="26"/>
      <c r="M159" s="15"/>
      <c r="N159" s="15"/>
      <c r="O159" s="15"/>
      <c r="P159" s="15"/>
      <c r="Q159" s="15"/>
      <c r="R159" s="15"/>
      <c r="S159" s="33"/>
      <c r="T159" s="1"/>
      <c r="U159" s="1"/>
      <c r="V159" s="1"/>
      <c r="W159" s="1"/>
      <c r="X159" s="1"/>
      <c r="Y159" s="1"/>
    </row>
    <row r="160" spans="1:25" ht="38.25">
      <c r="A160" s="18"/>
      <c r="B160" s="109" t="s">
        <v>415</v>
      </c>
      <c r="C160" s="96" t="s">
        <v>805</v>
      </c>
      <c r="D160" s="99">
        <v>1540</v>
      </c>
      <c r="E160" s="21"/>
      <c r="F160" s="21"/>
      <c r="G160" s="21"/>
      <c r="H160" s="21"/>
      <c r="I160" s="31"/>
      <c r="J160" s="24"/>
      <c r="K160" s="26"/>
      <c r="L160" s="26"/>
      <c r="M160" s="15"/>
      <c r="N160" s="15"/>
      <c r="O160" s="15"/>
      <c r="P160" s="15"/>
      <c r="Q160" s="15"/>
      <c r="R160" s="15"/>
      <c r="S160" s="33"/>
      <c r="T160" s="1"/>
      <c r="U160" s="1"/>
      <c r="V160" s="1"/>
      <c r="W160" s="1"/>
      <c r="X160" s="1"/>
      <c r="Y160" s="1"/>
    </row>
    <row r="161" spans="1:25" ht="51">
      <c r="A161" s="18"/>
      <c r="B161" s="109" t="s">
        <v>416</v>
      </c>
      <c r="C161" s="96" t="s">
        <v>806</v>
      </c>
      <c r="D161" s="99">
        <v>1541</v>
      </c>
      <c r="E161" s="21"/>
      <c r="F161" s="21"/>
      <c r="G161" s="21"/>
      <c r="H161" s="21"/>
      <c r="I161" s="31"/>
      <c r="J161" s="21"/>
      <c r="K161" s="26"/>
      <c r="L161" s="26"/>
      <c r="M161" s="15"/>
      <c r="N161" s="15"/>
      <c r="O161" s="15"/>
      <c r="P161" s="15"/>
      <c r="Q161" s="15"/>
      <c r="R161" s="15"/>
      <c r="S161" s="33"/>
      <c r="T161" s="1"/>
      <c r="U161" s="1"/>
      <c r="V161" s="1"/>
      <c r="W161" s="1"/>
      <c r="X161" s="1"/>
      <c r="Y161" s="1"/>
    </row>
    <row r="162" spans="1:25" ht="38.25">
      <c r="A162" s="18"/>
      <c r="B162" s="109" t="s">
        <v>417</v>
      </c>
      <c r="C162" s="96" t="s">
        <v>807</v>
      </c>
      <c r="D162" s="99">
        <v>1542</v>
      </c>
      <c r="E162" s="23"/>
      <c r="F162" s="21"/>
      <c r="G162" s="21"/>
      <c r="H162" s="21"/>
      <c r="I162" s="31"/>
      <c r="J162" s="21"/>
      <c r="K162" s="26"/>
      <c r="L162" s="26"/>
      <c r="M162" s="15"/>
      <c r="N162" s="15"/>
      <c r="O162" s="15"/>
      <c r="P162" s="15"/>
      <c r="Q162" s="15"/>
      <c r="R162" s="15"/>
      <c r="S162" s="33"/>
      <c r="T162" s="1"/>
      <c r="U162" s="1"/>
      <c r="V162" s="1"/>
      <c r="W162" s="1"/>
      <c r="X162" s="1"/>
      <c r="Y162" s="1"/>
    </row>
    <row r="163" spans="1:25" ht="33.75">
      <c r="A163" s="18"/>
      <c r="B163" s="109" t="s">
        <v>418</v>
      </c>
      <c r="C163" s="96" t="s">
        <v>808</v>
      </c>
      <c r="D163" s="99">
        <v>1543</v>
      </c>
      <c r="E163" s="21"/>
      <c r="F163" s="21"/>
      <c r="G163" s="21"/>
      <c r="H163" s="21"/>
      <c r="I163" s="21"/>
      <c r="J163" s="24"/>
      <c r="K163" s="26"/>
      <c r="L163" s="26"/>
      <c r="M163" s="15"/>
      <c r="N163" s="15"/>
      <c r="O163" s="15"/>
      <c r="P163" s="15"/>
      <c r="Q163" s="15"/>
      <c r="R163" s="15"/>
      <c r="S163" s="33"/>
      <c r="T163" s="1"/>
      <c r="U163" s="1"/>
      <c r="V163" s="1"/>
      <c r="W163" s="1"/>
      <c r="X163" s="1"/>
      <c r="Y163" s="1"/>
    </row>
    <row r="164" spans="1:25" ht="33.75">
      <c r="A164" s="18"/>
      <c r="B164" s="109" t="s">
        <v>419</v>
      </c>
      <c r="C164" s="96" t="s">
        <v>809</v>
      </c>
      <c r="D164" s="99">
        <v>1544</v>
      </c>
      <c r="E164" s="21"/>
      <c r="F164" s="21"/>
      <c r="G164" s="21"/>
      <c r="H164" s="21"/>
      <c r="I164" s="31"/>
      <c r="J164" s="21"/>
      <c r="K164" s="26"/>
      <c r="L164" s="26"/>
      <c r="M164" s="15"/>
      <c r="N164" s="15"/>
      <c r="O164" s="15"/>
      <c r="P164" s="15"/>
      <c r="Q164" s="15"/>
      <c r="R164" s="15"/>
      <c r="S164" s="33"/>
      <c r="T164" s="1"/>
      <c r="U164" s="1"/>
      <c r="V164" s="1"/>
      <c r="W164" s="1"/>
      <c r="X164" s="1"/>
      <c r="Y164" s="1"/>
    </row>
    <row r="165" spans="1:25" ht="51">
      <c r="A165" s="18"/>
      <c r="B165" s="109" t="s">
        <v>420</v>
      </c>
      <c r="C165" s="96" t="s">
        <v>810</v>
      </c>
      <c r="D165" s="99">
        <v>1545</v>
      </c>
      <c r="E165" s="21"/>
      <c r="F165" s="21"/>
      <c r="G165" s="24"/>
      <c r="H165" s="21"/>
      <c r="I165" s="21"/>
      <c r="J165" s="21"/>
      <c r="K165" s="26"/>
      <c r="L165" s="26"/>
      <c r="M165" s="15"/>
      <c r="N165" s="15"/>
      <c r="O165" s="15"/>
      <c r="P165" s="15"/>
      <c r="Q165" s="15"/>
      <c r="R165" s="15"/>
      <c r="S165" s="33"/>
      <c r="T165" s="1"/>
      <c r="U165" s="1"/>
      <c r="V165" s="1"/>
      <c r="W165" s="1"/>
      <c r="X165" s="1"/>
      <c r="Y165" s="1"/>
    </row>
    <row r="166" spans="1:25" ht="63.75">
      <c r="A166" s="18"/>
      <c r="B166" s="109" t="s">
        <v>421</v>
      </c>
      <c r="C166" s="96" t="s">
        <v>811</v>
      </c>
      <c r="D166" s="99">
        <v>1546</v>
      </c>
      <c r="E166" s="21"/>
      <c r="F166" s="21"/>
      <c r="G166" s="24"/>
      <c r="H166" s="21"/>
      <c r="I166" s="21"/>
      <c r="J166" s="21"/>
      <c r="K166" s="26"/>
      <c r="L166" s="26"/>
      <c r="M166" s="15"/>
      <c r="N166" s="15"/>
      <c r="O166" s="15"/>
      <c r="P166" s="15"/>
      <c r="Q166" s="15"/>
      <c r="R166" s="15"/>
      <c r="S166" s="33"/>
      <c r="T166" s="1"/>
      <c r="U166" s="1"/>
      <c r="V166" s="1"/>
      <c r="W166" s="1"/>
      <c r="X166" s="1"/>
      <c r="Y166" s="1"/>
    </row>
    <row r="167" spans="1:25" ht="63.75">
      <c r="A167" s="18"/>
      <c r="B167" s="109" t="s">
        <v>422</v>
      </c>
      <c r="C167" s="96" t="s">
        <v>812</v>
      </c>
      <c r="D167" s="99">
        <v>1547</v>
      </c>
      <c r="E167" s="21"/>
      <c r="F167" s="21"/>
      <c r="G167" s="21"/>
      <c r="H167" s="21"/>
      <c r="I167" s="31"/>
      <c r="J167" s="24"/>
      <c r="K167" s="26"/>
      <c r="L167" s="26"/>
      <c r="M167" s="15"/>
      <c r="N167" s="15"/>
      <c r="O167" s="15"/>
      <c r="P167" s="15"/>
      <c r="Q167" s="15"/>
      <c r="R167" s="15"/>
      <c r="S167" s="33"/>
      <c r="T167" s="1"/>
      <c r="U167" s="1"/>
      <c r="V167" s="1"/>
      <c r="W167" s="1"/>
      <c r="X167" s="1"/>
      <c r="Y167" s="1"/>
    </row>
    <row r="168" spans="1:25" ht="38.25">
      <c r="A168" s="18"/>
      <c r="B168" s="109" t="s">
        <v>423</v>
      </c>
      <c r="C168" s="96" t="s">
        <v>813</v>
      </c>
      <c r="D168" s="99">
        <v>1548</v>
      </c>
      <c r="E168" s="21"/>
      <c r="F168" s="21"/>
      <c r="G168" s="21"/>
      <c r="H168" s="21"/>
      <c r="I168" s="31"/>
      <c r="J168" s="24"/>
      <c r="K168" s="26"/>
      <c r="L168" s="26"/>
      <c r="M168" s="15"/>
      <c r="N168" s="15"/>
      <c r="O168" s="15"/>
      <c r="P168" s="15"/>
      <c r="Q168" s="15"/>
      <c r="R168" s="15"/>
      <c r="S168" s="33"/>
      <c r="T168" s="1"/>
      <c r="U168" s="1"/>
      <c r="V168" s="1"/>
      <c r="W168" s="1"/>
      <c r="X168" s="1"/>
      <c r="Y168" s="1"/>
    </row>
    <row r="169" spans="1:25" ht="51">
      <c r="A169" s="18"/>
      <c r="B169" s="109" t="s">
        <v>424</v>
      </c>
      <c r="C169" s="96" t="s">
        <v>814</v>
      </c>
      <c r="D169" s="99">
        <v>1549</v>
      </c>
      <c r="E169" s="21"/>
      <c r="F169" s="21"/>
      <c r="G169" s="21"/>
      <c r="H169" s="21"/>
      <c r="I169" s="21"/>
      <c r="J169" s="21"/>
      <c r="K169" s="26"/>
      <c r="L169" s="26"/>
      <c r="M169" s="15"/>
      <c r="N169" s="15"/>
      <c r="O169" s="15"/>
      <c r="P169" s="15"/>
      <c r="Q169" s="15"/>
      <c r="R169" s="15"/>
      <c r="S169" s="33"/>
      <c r="T169" s="1"/>
      <c r="U169" s="1"/>
      <c r="V169" s="1"/>
      <c r="W169" s="1"/>
      <c r="X169" s="1"/>
      <c r="Y169" s="1"/>
    </row>
    <row r="170" spans="1:25" ht="33.75">
      <c r="A170" s="18"/>
      <c r="B170" s="109" t="s">
        <v>425</v>
      </c>
      <c r="C170" s="96" t="s">
        <v>815</v>
      </c>
      <c r="D170" s="99">
        <v>1550</v>
      </c>
      <c r="E170" s="21"/>
      <c r="F170" s="21"/>
      <c r="G170" s="24"/>
      <c r="H170" s="21"/>
      <c r="I170" s="21"/>
      <c r="J170" s="24"/>
      <c r="K170" s="26"/>
      <c r="L170" s="26"/>
      <c r="M170" s="15"/>
      <c r="N170" s="15"/>
      <c r="O170" s="15"/>
      <c r="P170" s="15"/>
      <c r="Q170" s="15"/>
      <c r="R170" s="15"/>
      <c r="S170" s="33"/>
      <c r="T170" s="1"/>
      <c r="U170" s="1"/>
      <c r="V170" s="1"/>
      <c r="W170" s="1"/>
      <c r="X170" s="1"/>
      <c r="Y170" s="1"/>
    </row>
    <row r="171" spans="1:25" ht="33.75">
      <c r="A171" s="18"/>
      <c r="B171" s="109" t="s">
        <v>426</v>
      </c>
      <c r="C171" s="96" t="s">
        <v>1053</v>
      </c>
      <c r="D171" s="99">
        <v>1551</v>
      </c>
      <c r="E171" s="21"/>
      <c r="F171" s="21"/>
      <c r="G171" s="21"/>
      <c r="H171" s="21"/>
      <c r="I171" s="21"/>
      <c r="J171" s="24"/>
      <c r="K171" s="26"/>
      <c r="L171" s="26"/>
      <c r="M171" s="15"/>
      <c r="N171" s="15"/>
      <c r="O171" s="15"/>
      <c r="P171" s="15"/>
      <c r="Q171" s="15"/>
      <c r="R171" s="15"/>
      <c r="S171" s="33"/>
      <c r="T171" s="1"/>
      <c r="U171" s="1"/>
      <c r="V171" s="1"/>
      <c r="W171" s="1"/>
      <c r="X171" s="1"/>
      <c r="Y171" s="1"/>
    </row>
    <row r="172" spans="1:25" ht="33.75">
      <c r="A172" s="18"/>
      <c r="B172" s="109" t="s">
        <v>427</v>
      </c>
      <c r="C172" s="96" t="s">
        <v>163</v>
      </c>
      <c r="D172" s="99">
        <v>1552</v>
      </c>
      <c r="E172" s="21"/>
      <c r="F172" s="21"/>
      <c r="G172" s="24"/>
      <c r="H172" s="21"/>
      <c r="I172" s="31"/>
      <c r="J172" s="21"/>
      <c r="K172" s="26"/>
      <c r="L172" s="26"/>
      <c r="M172" s="15"/>
      <c r="N172" s="15"/>
      <c r="O172" s="15"/>
      <c r="P172" s="15"/>
      <c r="Q172" s="15"/>
      <c r="R172" s="15"/>
      <c r="S172" s="33"/>
      <c r="T172" s="1"/>
      <c r="U172" s="1"/>
      <c r="V172" s="1"/>
      <c r="W172" s="1"/>
      <c r="X172" s="1"/>
      <c r="Y172" s="1"/>
    </row>
    <row r="173" spans="1:25" ht="12.75">
      <c r="A173" s="18"/>
      <c r="B173" s="109" t="s">
        <v>737</v>
      </c>
      <c r="C173" s="96"/>
      <c r="D173" s="99">
        <v>1602</v>
      </c>
      <c r="E173" s="17"/>
      <c r="F173" s="17"/>
      <c r="G173" s="17"/>
      <c r="H173" s="17"/>
      <c r="I173" s="17"/>
      <c r="J173" s="17"/>
      <c r="K173" s="35"/>
      <c r="L173" s="35"/>
      <c r="M173" s="15"/>
      <c r="N173" s="15"/>
      <c r="O173" s="14"/>
      <c r="P173" s="14"/>
      <c r="Q173" s="14"/>
      <c r="R173" s="14"/>
      <c r="S173" s="18"/>
      <c r="T173" s="1"/>
      <c r="U173" s="1"/>
      <c r="V173" s="1"/>
      <c r="W173" s="1"/>
      <c r="X173" s="1"/>
      <c r="Y173" s="1"/>
    </row>
    <row r="174" spans="1:25" ht="63.75">
      <c r="A174" s="18"/>
      <c r="B174" s="119" t="s">
        <v>428</v>
      </c>
      <c r="C174" s="97" t="s">
        <v>164</v>
      </c>
      <c r="D174" s="120">
        <v>1700</v>
      </c>
      <c r="E174" s="13" t="s">
        <v>733</v>
      </c>
      <c r="F174" s="13" t="s">
        <v>733</v>
      </c>
      <c r="G174" s="13" t="s">
        <v>733</v>
      </c>
      <c r="H174" s="13" t="s">
        <v>733</v>
      </c>
      <c r="I174" s="13" t="s">
        <v>733</v>
      </c>
      <c r="J174" s="13" t="s">
        <v>733</v>
      </c>
      <c r="K174" s="35" t="s">
        <v>733</v>
      </c>
      <c r="L174" s="35" t="s">
        <v>733</v>
      </c>
      <c r="M174" s="14">
        <f aca="true" t="shared" si="6" ref="M174:R174">SUM(M175+M177+M181)</f>
        <v>0</v>
      </c>
      <c r="N174" s="14">
        <f t="shared" si="6"/>
        <v>0</v>
      </c>
      <c r="O174" s="14">
        <f t="shared" si="6"/>
        <v>0</v>
      </c>
      <c r="P174" s="14">
        <f t="shared" si="6"/>
        <v>0</v>
      </c>
      <c r="Q174" s="14">
        <f t="shared" si="6"/>
        <v>0</v>
      </c>
      <c r="R174" s="14">
        <f t="shared" si="6"/>
        <v>0</v>
      </c>
      <c r="S174" s="18"/>
      <c r="T174" s="1"/>
      <c r="U174" s="1"/>
      <c r="V174" s="1"/>
      <c r="W174" s="1"/>
      <c r="X174" s="1"/>
      <c r="Y174" s="1"/>
    </row>
    <row r="175" spans="1:25" ht="25.5">
      <c r="A175" s="18"/>
      <c r="B175" s="109" t="s">
        <v>429</v>
      </c>
      <c r="C175" s="96" t="s">
        <v>165</v>
      </c>
      <c r="D175" s="99">
        <v>1701</v>
      </c>
      <c r="E175" s="21"/>
      <c r="F175" s="21"/>
      <c r="G175" s="21"/>
      <c r="H175" s="13"/>
      <c r="I175" s="13"/>
      <c r="J175" s="13"/>
      <c r="K175" s="35"/>
      <c r="L175" s="35"/>
      <c r="M175" s="15"/>
      <c r="N175" s="15"/>
      <c r="O175" s="15"/>
      <c r="P175" s="15"/>
      <c r="Q175" s="15"/>
      <c r="R175" s="15"/>
      <c r="S175" s="18"/>
      <c r="T175" s="1"/>
      <c r="U175" s="1"/>
      <c r="V175" s="1"/>
      <c r="W175" s="1"/>
      <c r="X175" s="1"/>
      <c r="Y175" s="1"/>
    </row>
    <row r="176" spans="1:25" ht="25.5">
      <c r="A176" s="18"/>
      <c r="B176" s="109" t="s">
        <v>430</v>
      </c>
      <c r="C176" s="96" t="s">
        <v>166</v>
      </c>
      <c r="D176" s="99">
        <v>1702</v>
      </c>
      <c r="E176" s="21"/>
      <c r="F176" s="21"/>
      <c r="G176" s="21"/>
      <c r="H176" s="13"/>
      <c r="I176" s="13"/>
      <c r="J176" s="13"/>
      <c r="K176" s="35"/>
      <c r="L176" s="35"/>
      <c r="M176" s="15"/>
      <c r="N176" s="15"/>
      <c r="O176" s="15"/>
      <c r="P176" s="15"/>
      <c r="Q176" s="15"/>
      <c r="R176" s="15"/>
      <c r="S176" s="18"/>
      <c r="T176" s="1"/>
      <c r="U176" s="1"/>
      <c r="V176" s="1"/>
      <c r="W176" s="1"/>
      <c r="X176" s="1"/>
      <c r="Y176" s="1"/>
    </row>
    <row r="177" spans="1:25" ht="89.25">
      <c r="A177" s="18"/>
      <c r="B177" s="109" t="s">
        <v>431</v>
      </c>
      <c r="C177" s="96" t="s">
        <v>167</v>
      </c>
      <c r="D177" s="99">
        <v>1703</v>
      </c>
      <c r="E177" s="13" t="s">
        <v>733</v>
      </c>
      <c r="F177" s="13" t="s">
        <v>733</v>
      </c>
      <c r="G177" s="13" t="s">
        <v>733</v>
      </c>
      <c r="H177" s="13" t="s">
        <v>733</v>
      </c>
      <c r="I177" s="13" t="s">
        <v>733</v>
      </c>
      <c r="J177" s="13" t="s">
        <v>733</v>
      </c>
      <c r="K177" s="35" t="s">
        <v>733</v>
      </c>
      <c r="L177" s="35" t="s">
        <v>733</v>
      </c>
      <c r="M177" s="15">
        <f aca="true" t="shared" si="7" ref="M177:R177">SUM(M178)</f>
        <v>0</v>
      </c>
      <c r="N177" s="15">
        <f t="shared" si="7"/>
        <v>0</v>
      </c>
      <c r="O177" s="15">
        <f t="shared" si="7"/>
        <v>0</v>
      </c>
      <c r="P177" s="15">
        <f t="shared" si="7"/>
        <v>0</v>
      </c>
      <c r="Q177" s="15">
        <f t="shared" si="7"/>
        <v>0</v>
      </c>
      <c r="R177" s="15">
        <f t="shared" si="7"/>
        <v>0</v>
      </c>
      <c r="S177" s="18"/>
      <c r="T177" s="1"/>
      <c r="U177" s="1"/>
      <c r="V177" s="1"/>
      <c r="W177" s="1"/>
      <c r="X177" s="1"/>
      <c r="Y177" s="1"/>
    </row>
    <row r="178" spans="1:25" ht="38.25">
      <c r="A178" s="18"/>
      <c r="B178" s="109" t="s">
        <v>738</v>
      </c>
      <c r="C178" s="102" t="s">
        <v>902</v>
      </c>
      <c r="D178" s="99">
        <v>1704</v>
      </c>
      <c r="E178" s="13"/>
      <c r="F178" s="13"/>
      <c r="G178" s="13"/>
      <c r="H178" s="13"/>
      <c r="I178" s="13"/>
      <c r="J178" s="13"/>
      <c r="K178" s="35"/>
      <c r="L178" s="35"/>
      <c r="M178" s="15"/>
      <c r="N178" s="15"/>
      <c r="O178" s="15"/>
      <c r="P178" s="15"/>
      <c r="Q178" s="15"/>
      <c r="R178" s="15"/>
      <c r="S178" s="18"/>
      <c r="T178" s="1"/>
      <c r="U178" s="1"/>
      <c r="V178" s="1"/>
      <c r="W178" s="1"/>
      <c r="X178" s="1"/>
      <c r="Y178" s="1"/>
    </row>
    <row r="179" spans="1:25" ht="12.75">
      <c r="A179" s="18"/>
      <c r="B179" s="109" t="s">
        <v>17</v>
      </c>
      <c r="C179" s="96" t="s">
        <v>17</v>
      </c>
      <c r="D179" s="99" t="s">
        <v>17</v>
      </c>
      <c r="E179" s="13"/>
      <c r="F179" s="13"/>
      <c r="G179" s="13"/>
      <c r="H179" s="21"/>
      <c r="I179" s="21"/>
      <c r="J179" s="24"/>
      <c r="K179" s="26"/>
      <c r="L179" s="26"/>
      <c r="M179" s="15"/>
      <c r="N179" s="15"/>
      <c r="O179" s="15"/>
      <c r="P179" s="15"/>
      <c r="Q179" s="15"/>
      <c r="R179" s="15"/>
      <c r="S179" s="18"/>
      <c r="T179" s="1"/>
      <c r="U179" s="1"/>
      <c r="V179" s="1"/>
      <c r="W179" s="1"/>
      <c r="X179" s="1"/>
      <c r="Y179" s="1"/>
    </row>
    <row r="180" spans="1:25" ht="12.75">
      <c r="A180" s="18"/>
      <c r="B180" s="109" t="s">
        <v>168</v>
      </c>
      <c r="C180" s="96" t="s">
        <v>17</v>
      </c>
      <c r="D180" s="99">
        <v>1799</v>
      </c>
      <c r="E180" s="13"/>
      <c r="F180" s="13"/>
      <c r="G180" s="13"/>
      <c r="H180" s="13"/>
      <c r="I180" s="13"/>
      <c r="J180" s="13"/>
      <c r="K180" s="35"/>
      <c r="L180" s="35"/>
      <c r="M180" s="15"/>
      <c r="N180" s="15"/>
      <c r="O180" s="15"/>
      <c r="P180" s="15"/>
      <c r="Q180" s="15"/>
      <c r="R180" s="15"/>
      <c r="S180" s="18"/>
      <c r="T180" s="1"/>
      <c r="U180" s="1"/>
      <c r="V180" s="1"/>
      <c r="W180" s="1"/>
      <c r="X180" s="1"/>
      <c r="Y180" s="1"/>
    </row>
    <row r="181" spans="1:25" ht="12.75">
      <c r="A181" s="18"/>
      <c r="B181" s="109" t="s">
        <v>432</v>
      </c>
      <c r="C181" s="96" t="s">
        <v>169</v>
      </c>
      <c r="D181" s="99">
        <v>1800</v>
      </c>
      <c r="E181" s="13" t="s">
        <v>733</v>
      </c>
      <c r="F181" s="13" t="s">
        <v>733</v>
      </c>
      <c r="G181" s="13" t="s">
        <v>733</v>
      </c>
      <c r="H181" s="13" t="s">
        <v>733</v>
      </c>
      <c r="I181" s="13" t="s">
        <v>733</v>
      </c>
      <c r="J181" s="13" t="s">
        <v>733</v>
      </c>
      <c r="K181" s="13" t="s">
        <v>733</v>
      </c>
      <c r="L181" s="13" t="s">
        <v>733</v>
      </c>
      <c r="M181" s="15">
        <f aca="true" t="shared" si="8" ref="M181:R181">SUM(M182)</f>
        <v>0</v>
      </c>
      <c r="N181" s="15">
        <f t="shared" si="8"/>
        <v>0</v>
      </c>
      <c r="O181" s="15">
        <f t="shared" si="8"/>
        <v>0</v>
      </c>
      <c r="P181" s="15">
        <f t="shared" si="8"/>
        <v>0</v>
      </c>
      <c r="Q181" s="15">
        <f t="shared" si="8"/>
        <v>0</v>
      </c>
      <c r="R181" s="15">
        <f t="shared" si="8"/>
        <v>0</v>
      </c>
      <c r="S181" s="18"/>
      <c r="T181" s="1"/>
      <c r="U181" s="1"/>
      <c r="V181" s="1"/>
      <c r="W181" s="1"/>
      <c r="X181" s="1"/>
      <c r="Y181" s="1"/>
    </row>
    <row r="182" spans="1:25" ht="51">
      <c r="A182" s="18"/>
      <c r="B182" s="109" t="s">
        <v>433</v>
      </c>
      <c r="C182" s="96" t="s">
        <v>170</v>
      </c>
      <c r="D182" s="99">
        <v>1801</v>
      </c>
      <c r="E182" s="13" t="s">
        <v>733</v>
      </c>
      <c r="F182" s="13" t="s">
        <v>733</v>
      </c>
      <c r="G182" s="13" t="s">
        <v>733</v>
      </c>
      <c r="H182" s="13" t="s">
        <v>733</v>
      </c>
      <c r="I182" s="13" t="s">
        <v>733</v>
      </c>
      <c r="J182" s="13" t="s">
        <v>733</v>
      </c>
      <c r="K182" s="13" t="s">
        <v>733</v>
      </c>
      <c r="L182" s="13" t="s">
        <v>733</v>
      </c>
      <c r="M182" s="15">
        <f aca="true" t="shared" si="9" ref="M182:R182">SUM(M183+M184+M185)</f>
        <v>0</v>
      </c>
      <c r="N182" s="15">
        <f t="shared" si="9"/>
        <v>0</v>
      </c>
      <c r="O182" s="15">
        <f t="shared" si="9"/>
        <v>0</v>
      </c>
      <c r="P182" s="15">
        <f t="shared" si="9"/>
        <v>0</v>
      </c>
      <c r="Q182" s="15">
        <f t="shared" si="9"/>
        <v>0</v>
      </c>
      <c r="R182" s="15">
        <f t="shared" si="9"/>
        <v>0</v>
      </c>
      <c r="S182" s="18"/>
      <c r="T182" s="1"/>
      <c r="U182" s="1"/>
      <c r="V182" s="1"/>
      <c r="W182" s="1"/>
      <c r="X182" s="1"/>
      <c r="Y182" s="1"/>
    </row>
    <row r="183" spans="1:25" ht="22.5">
      <c r="A183" s="18"/>
      <c r="B183" s="109" t="s">
        <v>739</v>
      </c>
      <c r="C183" s="96" t="s">
        <v>898</v>
      </c>
      <c r="D183" s="99">
        <v>1802</v>
      </c>
      <c r="E183" s="13"/>
      <c r="F183" s="13"/>
      <c r="G183" s="13"/>
      <c r="H183" s="13"/>
      <c r="I183" s="13"/>
      <c r="J183" s="13"/>
      <c r="K183" s="13"/>
      <c r="L183" s="13"/>
      <c r="M183" s="15"/>
      <c r="N183" s="15"/>
      <c r="O183" s="15"/>
      <c r="P183" s="15"/>
      <c r="Q183" s="15"/>
      <c r="R183" s="15"/>
      <c r="S183" s="18"/>
      <c r="T183" s="1"/>
      <c r="U183" s="1"/>
      <c r="V183" s="1"/>
      <c r="W183" s="1"/>
      <c r="X183" s="1"/>
      <c r="Y183" s="1"/>
    </row>
    <row r="184" spans="1:25" ht="25.5">
      <c r="A184" s="18"/>
      <c r="B184" s="109" t="s">
        <v>900</v>
      </c>
      <c r="C184" s="96" t="s">
        <v>899</v>
      </c>
      <c r="D184" s="99" t="s">
        <v>17</v>
      </c>
      <c r="E184" s="13"/>
      <c r="F184" s="13"/>
      <c r="G184" s="13"/>
      <c r="H184" s="13"/>
      <c r="I184" s="13"/>
      <c r="J184" s="22"/>
      <c r="K184" s="35"/>
      <c r="L184" s="35"/>
      <c r="M184" s="15"/>
      <c r="N184" s="15"/>
      <c r="O184" s="15"/>
      <c r="P184" s="15"/>
      <c r="Q184" s="15"/>
      <c r="R184" s="15"/>
      <c r="S184" s="18"/>
      <c r="T184" s="1"/>
      <c r="U184" s="1"/>
      <c r="V184" s="1"/>
      <c r="W184" s="1"/>
      <c r="X184" s="1"/>
      <c r="Y184" s="1"/>
    </row>
    <row r="185" spans="1:25" ht="12.75">
      <c r="A185" s="18"/>
      <c r="B185" s="109" t="s">
        <v>901</v>
      </c>
      <c r="C185" s="96" t="s">
        <v>903</v>
      </c>
      <c r="D185" s="99">
        <v>1899</v>
      </c>
      <c r="E185" s="13"/>
      <c r="F185" s="13"/>
      <c r="G185" s="13"/>
      <c r="H185" s="13"/>
      <c r="I185" s="13"/>
      <c r="J185" s="13"/>
      <c r="K185" s="13"/>
      <c r="L185" s="13"/>
      <c r="M185" s="15"/>
      <c r="N185" s="15"/>
      <c r="O185" s="15"/>
      <c r="P185" s="15"/>
      <c r="Q185" s="15"/>
      <c r="R185" s="15"/>
      <c r="S185" s="18"/>
      <c r="T185" s="1"/>
      <c r="U185" s="1"/>
      <c r="V185" s="1"/>
      <c r="W185" s="1"/>
      <c r="X185" s="1"/>
      <c r="Y185" s="1"/>
    </row>
    <row r="186" spans="1:25" ht="12.75">
      <c r="A186" s="18"/>
      <c r="B186" s="109" t="s">
        <v>867</v>
      </c>
      <c r="C186" s="96" t="s">
        <v>17</v>
      </c>
      <c r="D186" s="99">
        <v>1900</v>
      </c>
      <c r="E186" s="13" t="s">
        <v>733</v>
      </c>
      <c r="F186" s="13" t="s">
        <v>733</v>
      </c>
      <c r="G186" s="13" t="s">
        <v>733</v>
      </c>
      <c r="H186" s="13" t="s">
        <v>733</v>
      </c>
      <c r="I186" s="13" t="s">
        <v>733</v>
      </c>
      <c r="J186" s="13" t="s">
        <v>733</v>
      </c>
      <c r="K186" s="13" t="s">
        <v>733</v>
      </c>
      <c r="L186" s="13" t="s">
        <v>733</v>
      </c>
      <c r="M186" s="15"/>
      <c r="N186" s="15"/>
      <c r="O186" s="15"/>
      <c r="P186" s="15"/>
      <c r="Q186" s="15"/>
      <c r="R186" s="15"/>
      <c r="S186" s="18"/>
      <c r="T186" s="1"/>
      <c r="U186" s="1"/>
      <c r="V186" s="1"/>
      <c r="W186" s="1"/>
      <c r="X186" s="1"/>
      <c r="Y186" s="1"/>
    </row>
    <row r="187" spans="1:25" ht="25.5">
      <c r="A187" s="18"/>
      <c r="B187" s="109" t="s">
        <v>740</v>
      </c>
      <c r="C187" s="96" t="s">
        <v>171</v>
      </c>
      <c r="D187" s="99">
        <v>1901</v>
      </c>
      <c r="E187" s="13"/>
      <c r="F187" s="13"/>
      <c r="G187" s="13"/>
      <c r="H187" s="13"/>
      <c r="I187" s="13"/>
      <c r="J187" s="13"/>
      <c r="K187" s="13"/>
      <c r="L187" s="13"/>
      <c r="M187" s="15"/>
      <c r="N187" s="15"/>
      <c r="O187" s="15"/>
      <c r="P187" s="15"/>
      <c r="Q187" s="15"/>
      <c r="R187" s="15"/>
      <c r="S187" s="18"/>
      <c r="T187" s="1"/>
      <c r="U187" s="1"/>
      <c r="V187" s="1"/>
      <c r="W187" s="1"/>
      <c r="X187" s="1"/>
      <c r="Y187" s="1"/>
    </row>
    <row r="188" spans="1:25" ht="12.75">
      <c r="A188" s="18"/>
      <c r="B188" s="109" t="s">
        <v>741</v>
      </c>
      <c r="C188" s="96" t="s">
        <v>17</v>
      </c>
      <c r="D188" s="99">
        <v>1902</v>
      </c>
      <c r="E188" s="13"/>
      <c r="F188" s="13"/>
      <c r="G188" s="13"/>
      <c r="H188" s="13"/>
      <c r="I188" s="13"/>
      <c r="J188" s="13"/>
      <c r="K188" s="13"/>
      <c r="L188" s="13"/>
      <c r="M188" s="15"/>
      <c r="N188" s="15"/>
      <c r="O188" s="15"/>
      <c r="P188" s="15"/>
      <c r="Q188" s="15"/>
      <c r="R188" s="15"/>
      <c r="S188" s="18"/>
      <c r="T188" s="1"/>
      <c r="U188" s="1"/>
      <c r="V188" s="1"/>
      <c r="W188" s="1"/>
      <c r="X188" s="1"/>
      <c r="Y188" s="1"/>
    </row>
    <row r="189" spans="1:25" ht="12.75">
      <c r="A189" s="18"/>
      <c r="B189" s="109" t="s">
        <v>17</v>
      </c>
      <c r="C189" s="96" t="s">
        <v>17</v>
      </c>
      <c r="D189" s="99" t="s">
        <v>17</v>
      </c>
      <c r="E189" s="13"/>
      <c r="F189" s="13"/>
      <c r="G189" s="13"/>
      <c r="H189" s="13"/>
      <c r="I189" s="13"/>
      <c r="J189" s="13"/>
      <c r="K189" s="13"/>
      <c r="L189" s="13"/>
      <c r="M189" s="15"/>
      <c r="N189" s="15"/>
      <c r="O189" s="15"/>
      <c r="P189" s="15"/>
      <c r="Q189" s="15"/>
      <c r="R189" s="15"/>
      <c r="S189" s="18"/>
      <c r="T189" s="1"/>
      <c r="U189" s="1"/>
      <c r="V189" s="1"/>
      <c r="W189" s="1"/>
      <c r="X189" s="1"/>
      <c r="Y189" s="1"/>
    </row>
    <row r="190" spans="1:25" ht="22.5">
      <c r="A190" s="18"/>
      <c r="B190" s="109" t="s">
        <v>172</v>
      </c>
      <c r="C190" s="96" t="s">
        <v>17</v>
      </c>
      <c r="D190" s="99">
        <v>1999</v>
      </c>
      <c r="E190" s="13"/>
      <c r="F190" s="13"/>
      <c r="G190" s="13"/>
      <c r="H190" s="13"/>
      <c r="I190" s="13"/>
      <c r="J190" s="13"/>
      <c r="K190" s="13"/>
      <c r="L190" s="13"/>
      <c r="M190" s="15"/>
      <c r="N190" s="15"/>
      <c r="O190" s="15"/>
      <c r="P190" s="15"/>
      <c r="Q190" s="15"/>
      <c r="R190" s="15"/>
      <c r="S190" s="18"/>
      <c r="T190" s="1"/>
      <c r="U190" s="1"/>
      <c r="V190" s="1"/>
      <c r="W190" s="1"/>
      <c r="X190" s="1"/>
      <c r="Y190" s="1"/>
    </row>
    <row r="192" spans="2:4" ht="12.75">
      <c r="B192" s="136" t="s">
        <v>1086</v>
      </c>
      <c r="C192" s="136"/>
      <c r="D192" s="136"/>
    </row>
    <row r="193" spans="2:4" ht="12.75">
      <c r="B193" s="136" t="s">
        <v>1087</v>
      </c>
      <c r="C193" s="136"/>
      <c r="D193" s="136"/>
    </row>
  </sheetData>
  <sheetProtection/>
  <mergeCells count="46">
    <mergeCell ref="B1:R1"/>
    <mergeCell ref="B3:C5"/>
    <mergeCell ref="D3:D5"/>
    <mergeCell ref="E3:J3"/>
    <mergeCell ref="K3:L4"/>
    <mergeCell ref="M3:R3"/>
    <mergeCell ref="E4:G4"/>
    <mergeCell ref="H4:J4"/>
    <mergeCell ref="M4:N4"/>
    <mergeCell ref="O4:O5"/>
    <mergeCell ref="P4:P5"/>
    <mergeCell ref="Q4:R4"/>
    <mergeCell ref="B7:B8"/>
    <mergeCell ref="D7:D8"/>
    <mergeCell ref="E7:E8"/>
    <mergeCell ref="F7:F8"/>
    <mergeCell ref="G7:G8"/>
    <mergeCell ref="H7:H8"/>
    <mergeCell ref="I7:I8"/>
    <mergeCell ref="J7:J8"/>
    <mergeCell ref="K7:K8"/>
    <mergeCell ref="L7:L8"/>
    <mergeCell ref="M7:M8"/>
    <mergeCell ref="N7:N8"/>
    <mergeCell ref="O7:O8"/>
    <mergeCell ref="P7:P8"/>
    <mergeCell ref="Q7:Q8"/>
    <mergeCell ref="R7:R8"/>
    <mergeCell ref="B119:B120"/>
    <mergeCell ref="D119:D120"/>
    <mergeCell ref="E119:E120"/>
    <mergeCell ref="F119:F120"/>
    <mergeCell ref="G119:G120"/>
    <mergeCell ref="H119:H120"/>
    <mergeCell ref="I119:I120"/>
    <mergeCell ref="J119:J120"/>
    <mergeCell ref="B192:D192"/>
    <mergeCell ref="B193:D193"/>
    <mergeCell ref="Q119:Q120"/>
    <mergeCell ref="R119:R120"/>
    <mergeCell ref="K119:K120"/>
    <mergeCell ref="L119:L120"/>
    <mergeCell ref="M119:M120"/>
    <mergeCell ref="N119:N120"/>
    <mergeCell ref="O119:O120"/>
    <mergeCell ref="P119:P120"/>
  </mergeCells>
  <printOptions horizontalCentered="1"/>
  <pageMargins left="0" right="0" top="0" bottom="0" header="0" footer="0"/>
  <pageSetup firstPageNumber="21" useFirstPageNumber="1" fitToHeight="0" fitToWidth="1" horizontalDpi="600" verticalDpi="600" orientation="landscape" paperSize="9" scale="67" r:id="rId1"/>
</worksheet>
</file>

<file path=xl/worksheets/sheet13.xml><?xml version="1.0" encoding="utf-8"?>
<worksheet xmlns="http://schemas.openxmlformats.org/spreadsheetml/2006/main" xmlns:r="http://schemas.openxmlformats.org/officeDocument/2006/relationships">
  <sheetPr>
    <pageSetUpPr fitToPage="1"/>
  </sheetPr>
  <dimension ref="A1:AB193"/>
  <sheetViews>
    <sheetView showZeros="0" view="pageBreakPreview" zoomScale="60" zoomScalePageLayoutView="0" workbookViewId="0" topLeftCell="B181">
      <selection activeCell="O7" sqref="O7:O8"/>
    </sheetView>
  </sheetViews>
  <sheetFormatPr defaultColWidth="9.00390625" defaultRowHeight="12.75"/>
  <cols>
    <col min="1" max="1" width="0" style="19" hidden="1" customWidth="1"/>
    <col min="2" max="2" width="8.125" style="12" customWidth="1"/>
    <col min="3" max="3" width="64.75390625" style="54" customWidth="1"/>
    <col min="4" max="4" width="5.375" style="3" customWidth="1"/>
    <col min="5" max="5" width="11.125" style="44" customWidth="1"/>
    <col min="6" max="6" width="11.00390625" style="44" customWidth="1"/>
    <col min="7" max="7" width="10.625" style="44" customWidth="1"/>
    <col min="8" max="8" width="11.875" style="44" customWidth="1"/>
    <col min="9" max="9" width="10.75390625" style="44" customWidth="1"/>
    <col min="10" max="10" width="10.625" style="44" customWidth="1"/>
    <col min="11" max="11" width="7.25390625" style="44" customWidth="1"/>
    <col min="12" max="12" width="8.25390625" style="44" customWidth="1"/>
    <col min="13" max="13" width="9.125" style="44" customWidth="1"/>
    <col min="14" max="14" width="9.875" style="44" customWidth="1"/>
    <col min="15" max="15" width="9.125" style="44" customWidth="1"/>
    <col min="16" max="16" width="8.625" style="44" customWidth="1"/>
    <col min="17" max="17" width="11.00390625" style="44" customWidth="1"/>
    <col min="18" max="18" width="10.875" style="44" customWidth="1"/>
    <col min="19" max="19" width="9.875" style="19" customWidth="1"/>
    <col min="20" max="20" width="14.625" style="19" customWidth="1"/>
    <col min="21" max="21" width="13.25390625" style="19" customWidth="1"/>
    <col min="22" max="22" width="15.875" style="19" customWidth="1"/>
    <col min="23" max="23" width="14.75390625" style="19" customWidth="1"/>
    <col min="24" max="24" width="13.25390625" style="19" customWidth="1"/>
    <col min="25" max="25" width="16.625" style="19" customWidth="1"/>
    <col min="26" max="16384" width="9.125" style="19" customWidth="1"/>
  </cols>
  <sheetData>
    <row r="1" spans="1:19" ht="15.75">
      <c r="A1" s="18" t="s">
        <v>0</v>
      </c>
      <c r="B1" s="133" t="s">
        <v>1076</v>
      </c>
      <c r="C1" s="133"/>
      <c r="D1" s="133"/>
      <c r="E1" s="133"/>
      <c r="F1" s="133"/>
      <c r="G1" s="133"/>
      <c r="H1" s="133"/>
      <c r="I1" s="133"/>
      <c r="J1" s="133"/>
      <c r="K1" s="133"/>
      <c r="L1" s="133"/>
      <c r="M1" s="133"/>
      <c r="N1" s="133"/>
      <c r="O1" s="133"/>
      <c r="P1" s="133"/>
      <c r="Q1" s="133"/>
      <c r="R1" s="133"/>
      <c r="S1" s="18"/>
    </row>
    <row r="2" spans="1:19" ht="7.5" customHeight="1">
      <c r="A2" s="18"/>
      <c r="B2" s="11"/>
      <c r="C2" s="46"/>
      <c r="D2" s="2"/>
      <c r="E2" s="20"/>
      <c r="F2" s="20"/>
      <c r="G2" s="20"/>
      <c r="H2" s="20"/>
      <c r="I2" s="20"/>
      <c r="J2" s="20"/>
      <c r="K2" s="20"/>
      <c r="L2" s="20"/>
      <c r="M2" s="20"/>
      <c r="N2" s="20"/>
      <c r="O2" s="20"/>
      <c r="P2" s="20"/>
      <c r="Q2" s="20"/>
      <c r="R2" s="20"/>
      <c r="S2" s="18"/>
    </row>
    <row r="3" spans="1:19" ht="20.25" customHeight="1">
      <c r="A3" s="18"/>
      <c r="B3" s="134" t="s">
        <v>82</v>
      </c>
      <c r="C3" s="134"/>
      <c r="D3" s="131" t="s">
        <v>75</v>
      </c>
      <c r="E3" s="126" t="s">
        <v>734</v>
      </c>
      <c r="F3" s="126"/>
      <c r="G3" s="126"/>
      <c r="H3" s="126"/>
      <c r="I3" s="126"/>
      <c r="J3" s="126"/>
      <c r="K3" s="126" t="s">
        <v>81</v>
      </c>
      <c r="L3" s="135"/>
      <c r="M3" s="126" t="s">
        <v>85</v>
      </c>
      <c r="N3" s="126"/>
      <c r="O3" s="126"/>
      <c r="P3" s="126"/>
      <c r="Q3" s="126"/>
      <c r="R3" s="126"/>
      <c r="S3" s="18"/>
    </row>
    <row r="4" spans="1:19" ht="12.75" customHeight="1">
      <c r="A4" s="18" t="s">
        <v>1</v>
      </c>
      <c r="B4" s="134"/>
      <c r="C4" s="134"/>
      <c r="D4" s="131"/>
      <c r="E4" s="126" t="s">
        <v>77</v>
      </c>
      <c r="F4" s="126"/>
      <c r="G4" s="126"/>
      <c r="H4" s="126" t="s">
        <v>78</v>
      </c>
      <c r="I4" s="126"/>
      <c r="J4" s="126"/>
      <c r="K4" s="135"/>
      <c r="L4" s="135"/>
      <c r="M4" s="126" t="s">
        <v>728</v>
      </c>
      <c r="N4" s="126"/>
      <c r="O4" s="126" t="s">
        <v>730</v>
      </c>
      <c r="P4" s="126" t="s">
        <v>729</v>
      </c>
      <c r="Q4" s="126" t="s">
        <v>2</v>
      </c>
      <c r="R4" s="126"/>
      <c r="S4" s="18"/>
    </row>
    <row r="5" spans="1:19" ht="54" customHeight="1">
      <c r="A5" s="18" t="s">
        <v>3</v>
      </c>
      <c r="B5" s="134"/>
      <c r="C5" s="134"/>
      <c r="D5" s="131"/>
      <c r="E5" s="90" t="s">
        <v>74</v>
      </c>
      <c r="F5" s="90" t="s">
        <v>76</v>
      </c>
      <c r="G5" s="90" t="s">
        <v>4</v>
      </c>
      <c r="H5" s="90" t="s">
        <v>74</v>
      </c>
      <c r="I5" s="90" t="s">
        <v>76</v>
      </c>
      <c r="J5" s="90" t="s">
        <v>4</v>
      </c>
      <c r="K5" s="90" t="s">
        <v>83</v>
      </c>
      <c r="L5" s="90" t="s">
        <v>84</v>
      </c>
      <c r="M5" s="90" t="s">
        <v>79</v>
      </c>
      <c r="N5" s="90" t="s">
        <v>80</v>
      </c>
      <c r="O5" s="126"/>
      <c r="P5" s="126"/>
      <c r="Q5" s="90" t="s">
        <v>731</v>
      </c>
      <c r="R5" s="90" t="s">
        <v>732</v>
      </c>
      <c r="S5" s="18"/>
    </row>
    <row r="6" spans="1:19" ht="19.5" customHeight="1">
      <c r="A6" s="18" t="s">
        <v>5</v>
      </c>
      <c r="B6" s="9"/>
      <c r="C6" s="47">
        <v>1</v>
      </c>
      <c r="D6" s="89">
        <v>2</v>
      </c>
      <c r="E6" s="90">
        <v>3</v>
      </c>
      <c r="F6" s="90">
        <v>4</v>
      </c>
      <c r="G6" s="90">
        <v>5</v>
      </c>
      <c r="H6" s="90">
        <v>6</v>
      </c>
      <c r="I6" s="90">
        <v>7</v>
      </c>
      <c r="J6" s="90">
        <v>8</v>
      </c>
      <c r="K6" s="90">
        <v>9</v>
      </c>
      <c r="L6" s="90">
        <v>10</v>
      </c>
      <c r="M6" s="90">
        <v>11</v>
      </c>
      <c r="N6" s="90">
        <v>12</v>
      </c>
      <c r="O6" s="90">
        <v>13</v>
      </c>
      <c r="P6" s="90">
        <v>14</v>
      </c>
      <c r="Q6" s="90">
        <v>15</v>
      </c>
      <c r="R6" s="90">
        <v>16</v>
      </c>
      <c r="S6" s="18"/>
    </row>
    <row r="7" spans="1:23" ht="38.25">
      <c r="A7" s="18" t="s">
        <v>6</v>
      </c>
      <c r="B7" s="138" t="s">
        <v>280</v>
      </c>
      <c r="C7" s="97" t="s">
        <v>96</v>
      </c>
      <c r="D7" s="128">
        <v>1000</v>
      </c>
      <c r="E7" s="129" t="s">
        <v>733</v>
      </c>
      <c r="F7" s="129" t="s">
        <v>733</v>
      </c>
      <c r="G7" s="129" t="s">
        <v>733</v>
      </c>
      <c r="H7" s="129" t="s">
        <v>733</v>
      </c>
      <c r="I7" s="129" t="s">
        <v>733</v>
      </c>
      <c r="J7" s="129" t="s">
        <v>733</v>
      </c>
      <c r="K7" s="129" t="s">
        <v>733</v>
      </c>
      <c r="L7" s="129" t="s">
        <v>733</v>
      </c>
      <c r="M7" s="124">
        <f aca="true" t="shared" si="0" ref="M7:R7">SUM(M9+M75+M95+M119+M174)</f>
        <v>25149.8</v>
      </c>
      <c r="N7" s="124">
        <f t="shared" si="0"/>
        <v>24391.699999999997</v>
      </c>
      <c r="O7" s="124">
        <f t="shared" si="0"/>
        <v>22319.1</v>
      </c>
      <c r="P7" s="124">
        <f t="shared" si="0"/>
        <v>22324.1</v>
      </c>
      <c r="Q7" s="124">
        <f t="shared" si="0"/>
        <v>23227.564000000002</v>
      </c>
      <c r="R7" s="124">
        <f t="shared" si="0"/>
        <v>24075.8</v>
      </c>
      <c r="S7" s="18"/>
      <c r="T7" s="1"/>
      <c r="U7" s="1"/>
      <c r="V7" s="1"/>
      <c r="W7" s="1"/>
    </row>
    <row r="8" spans="1:28" ht="12.75">
      <c r="A8" s="18" t="s">
        <v>7</v>
      </c>
      <c r="B8" s="138"/>
      <c r="C8" s="97" t="s">
        <v>97</v>
      </c>
      <c r="D8" s="128"/>
      <c r="E8" s="123"/>
      <c r="F8" s="123"/>
      <c r="G8" s="123"/>
      <c r="H8" s="123"/>
      <c r="I8" s="123"/>
      <c r="J8" s="123"/>
      <c r="K8" s="123"/>
      <c r="L8" s="123"/>
      <c r="M8" s="123"/>
      <c r="N8" s="123"/>
      <c r="O8" s="123"/>
      <c r="P8" s="123"/>
      <c r="Q8" s="123"/>
      <c r="R8" s="123"/>
      <c r="S8" s="18"/>
      <c r="T8" s="1"/>
      <c r="U8" s="1"/>
      <c r="V8" s="1"/>
      <c r="W8" s="1"/>
      <c r="X8" s="1"/>
      <c r="Y8" s="1"/>
      <c r="Z8" s="1"/>
      <c r="AA8" s="1"/>
      <c r="AB8" s="1">
        <f>U7</f>
        <v>0</v>
      </c>
    </row>
    <row r="9" spans="1:25" ht="51">
      <c r="A9" s="18"/>
      <c r="B9" s="8" t="s">
        <v>281</v>
      </c>
      <c r="C9" s="97" t="s">
        <v>98</v>
      </c>
      <c r="D9" s="104">
        <v>1001</v>
      </c>
      <c r="E9" s="13" t="s">
        <v>733</v>
      </c>
      <c r="F9" s="13" t="s">
        <v>733</v>
      </c>
      <c r="G9" s="13" t="s">
        <v>733</v>
      </c>
      <c r="H9" s="13" t="s">
        <v>733</v>
      </c>
      <c r="I9" s="13" t="s">
        <v>733</v>
      </c>
      <c r="J9" s="13" t="s">
        <v>733</v>
      </c>
      <c r="K9" s="13" t="s">
        <v>733</v>
      </c>
      <c r="L9" s="13" t="s">
        <v>733</v>
      </c>
      <c r="M9" s="15">
        <f aca="true" t="shared" si="1" ref="M9:R9">SUM(M10:M74)</f>
        <v>712.4</v>
      </c>
      <c r="N9" s="15">
        <f t="shared" si="1"/>
        <v>627.3</v>
      </c>
      <c r="O9" s="15">
        <f t="shared" si="1"/>
        <v>823</v>
      </c>
      <c r="P9" s="15">
        <f t="shared" si="1"/>
        <v>680.5</v>
      </c>
      <c r="Q9" s="15">
        <f t="shared" si="1"/>
        <v>713.164</v>
      </c>
      <c r="R9" s="15">
        <f t="shared" si="1"/>
        <v>743.8</v>
      </c>
      <c r="S9" s="18"/>
      <c r="T9" s="1"/>
      <c r="U9" s="1"/>
      <c r="V9" s="1"/>
      <c r="W9" s="1"/>
      <c r="X9" s="1"/>
      <c r="Y9" s="1"/>
    </row>
    <row r="10" spans="1:25" ht="51">
      <c r="A10" s="18"/>
      <c r="B10" s="6" t="s">
        <v>282</v>
      </c>
      <c r="C10" s="96" t="s">
        <v>18</v>
      </c>
      <c r="D10" s="99">
        <v>1002</v>
      </c>
      <c r="E10" s="21"/>
      <c r="F10" s="21"/>
      <c r="G10" s="21"/>
      <c r="H10" s="13"/>
      <c r="I10" s="13"/>
      <c r="J10" s="22"/>
      <c r="K10" s="35"/>
      <c r="L10" s="35"/>
      <c r="M10" s="15"/>
      <c r="N10" s="15"/>
      <c r="O10" s="15"/>
      <c r="P10" s="15"/>
      <c r="Q10" s="15"/>
      <c r="R10" s="15"/>
      <c r="S10" s="18"/>
      <c r="T10" s="1"/>
      <c r="U10" s="1"/>
      <c r="V10" s="1"/>
      <c r="W10" s="1"/>
      <c r="X10" s="1"/>
      <c r="Y10" s="1"/>
    </row>
    <row r="11" spans="1:25" ht="25.5">
      <c r="A11" s="18"/>
      <c r="B11" s="6" t="s">
        <v>283</v>
      </c>
      <c r="C11" s="96" t="s">
        <v>19</v>
      </c>
      <c r="D11" s="99">
        <v>1003</v>
      </c>
      <c r="E11" s="13"/>
      <c r="F11" s="13"/>
      <c r="G11" s="13"/>
      <c r="H11" s="13"/>
      <c r="I11" s="13"/>
      <c r="J11" s="13"/>
      <c r="K11" s="35"/>
      <c r="L11" s="35"/>
      <c r="M11" s="15"/>
      <c r="N11" s="15"/>
      <c r="O11" s="15"/>
      <c r="P11" s="15"/>
      <c r="Q11" s="15"/>
      <c r="R11" s="15"/>
      <c r="S11" s="18"/>
      <c r="T11" s="1"/>
      <c r="U11" s="1"/>
      <c r="V11" s="1"/>
      <c r="W11" s="1"/>
      <c r="X11" s="1"/>
      <c r="Y11" s="1"/>
    </row>
    <row r="12" spans="1:25" ht="25.5">
      <c r="A12" s="18"/>
      <c r="B12" s="6" t="s">
        <v>284</v>
      </c>
      <c r="C12" s="96" t="s">
        <v>20</v>
      </c>
      <c r="D12" s="99">
        <v>1004</v>
      </c>
      <c r="E12" s="21"/>
      <c r="F12" s="21"/>
      <c r="G12" s="21"/>
      <c r="H12" s="21"/>
      <c r="I12" s="21"/>
      <c r="J12" s="21"/>
      <c r="K12" s="26"/>
      <c r="L12" s="26"/>
      <c r="M12" s="15"/>
      <c r="N12" s="15"/>
      <c r="O12" s="15"/>
      <c r="P12" s="15"/>
      <c r="Q12" s="15"/>
      <c r="R12" s="15"/>
      <c r="S12" s="18"/>
      <c r="T12" s="1"/>
      <c r="U12" s="1"/>
      <c r="V12" s="1"/>
      <c r="W12" s="1"/>
      <c r="X12" s="1"/>
      <c r="Y12" s="1"/>
    </row>
    <row r="13" spans="1:25" ht="38.25">
      <c r="A13" s="18"/>
      <c r="B13" s="6" t="s">
        <v>285</v>
      </c>
      <c r="C13" s="96" t="s">
        <v>99</v>
      </c>
      <c r="D13" s="99">
        <v>1005</v>
      </c>
      <c r="E13" s="21"/>
      <c r="F13" s="21"/>
      <c r="G13" s="21"/>
      <c r="H13" s="21"/>
      <c r="I13" s="21"/>
      <c r="J13" s="21"/>
      <c r="K13" s="26"/>
      <c r="L13" s="26"/>
      <c r="M13" s="15"/>
      <c r="N13" s="15"/>
      <c r="O13" s="15"/>
      <c r="P13" s="15"/>
      <c r="Q13" s="15">
        <f aca="true" t="shared" si="2" ref="Q13:Q74">SUM(P13*104.8%)</f>
        <v>0</v>
      </c>
      <c r="R13" s="15">
        <f aca="true" t="shared" si="3" ref="R13:R22">SUM(Q13*104.3%)</f>
        <v>0</v>
      </c>
      <c r="S13" s="18"/>
      <c r="T13" s="1"/>
      <c r="U13" s="1"/>
      <c r="V13" s="1"/>
      <c r="W13" s="1"/>
      <c r="X13" s="1"/>
      <c r="Y13" s="1"/>
    </row>
    <row r="14" spans="1:25" ht="102">
      <c r="A14" s="18"/>
      <c r="B14" s="6" t="s">
        <v>286</v>
      </c>
      <c r="C14" s="96" t="s">
        <v>21</v>
      </c>
      <c r="D14" s="99">
        <v>1006</v>
      </c>
      <c r="E14" s="21"/>
      <c r="F14" s="21"/>
      <c r="G14" s="21"/>
      <c r="H14" s="21"/>
      <c r="I14" s="21"/>
      <c r="J14" s="21"/>
      <c r="K14" s="26"/>
      <c r="L14" s="26"/>
      <c r="M14" s="15"/>
      <c r="N14" s="15"/>
      <c r="O14" s="15"/>
      <c r="P14" s="15"/>
      <c r="Q14" s="15"/>
      <c r="R14" s="15"/>
      <c r="S14" s="18"/>
      <c r="T14" s="1"/>
      <c r="U14" s="1"/>
      <c r="V14" s="1"/>
      <c r="W14" s="1"/>
      <c r="X14" s="1"/>
      <c r="Y14" s="1"/>
    </row>
    <row r="15" spans="1:25" ht="38.25">
      <c r="A15" s="18"/>
      <c r="B15" s="6" t="s">
        <v>287</v>
      </c>
      <c r="C15" s="96" t="s">
        <v>22</v>
      </c>
      <c r="D15" s="99">
        <v>1007</v>
      </c>
      <c r="E15" s="21"/>
      <c r="F15" s="21"/>
      <c r="G15" s="21"/>
      <c r="H15" s="21"/>
      <c r="I15" s="21"/>
      <c r="J15" s="21"/>
      <c r="K15" s="26"/>
      <c r="L15" s="26"/>
      <c r="M15" s="15"/>
      <c r="N15" s="15"/>
      <c r="O15" s="15"/>
      <c r="P15" s="15"/>
      <c r="Q15" s="15"/>
      <c r="R15" s="15"/>
      <c r="S15" s="18"/>
      <c r="T15" s="1"/>
      <c r="U15" s="1"/>
      <c r="V15" s="1"/>
      <c r="W15" s="1"/>
      <c r="X15" s="1"/>
      <c r="Y15" s="1"/>
    </row>
    <row r="16" spans="1:25" ht="38.25">
      <c r="A16" s="18"/>
      <c r="B16" s="6" t="s">
        <v>288</v>
      </c>
      <c r="C16" s="96" t="s">
        <v>23</v>
      </c>
      <c r="D16" s="99">
        <v>1008</v>
      </c>
      <c r="E16" s="21"/>
      <c r="F16" s="21"/>
      <c r="G16" s="21"/>
      <c r="H16" s="21"/>
      <c r="I16" s="23"/>
      <c r="J16" s="24"/>
      <c r="K16" s="26"/>
      <c r="L16" s="26"/>
      <c r="M16" s="15"/>
      <c r="N16" s="15"/>
      <c r="O16" s="15"/>
      <c r="P16" s="15"/>
      <c r="Q16" s="15">
        <f t="shared" si="2"/>
        <v>0</v>
      </c>
      <c r="R16" s="15">
        <f t="shared" si="3"/>
        <v>0</v>
      </c>
      <c r="S16" s="18"/>
      <c r="T16" s="1"/>
      <c r="U16" s="1"/>
      <c r="V16" s="1"/>
      <c r="W16" s="1"/>
      <c r="X16" s="1"/>
      <c r="Y16" s="1"/>
    </row>
    <row r="17" spans="1:25" ht="76.5">
      <c r="A17" s="18"/>
      <c r="B17" s="6" t="s">
        <v>289</v>
      </c>
      <c r="C17" s="96" t="s">
        <v>100</v>
      </c>
      <c r="D17" s="99">
        <v>1009</v>
      </c>
      <c r="E17" s="21"/>
      <c r="F17" s="21"/>
      <c r="G17" s="21"/>
      <c r="H17" s="21"/>
      <c r="I17" s="21"/>
      <c r="J17" s="21"/>
      <c r="K17" s="26"/>
      <c r="L17" s="26"/>
      <c r="M17" s="15"/>
      <c r="N17" s="15"/>
      <c r="O17" s="15"/>
      <c r="P17" s="15"/>
      <c r="Q17" s="15">
        <f t="shared" si="2"/>
        <v>0</v>
      </c>
      <c r="R17" s="15">
        <f t="shared" si="3"/>
        <v>0</v>
      </c>
      <c r="S17" s="18"/>
      <c r="T17" s="1"/>
      <c r="U17" s="1"/>
      <c r="V17" s="1"/>
      <c r="W17" s="1"/>
      <c r="X17" s="1"/>
      <c r="Y17" s="1"/>
    </row>
    <row r="18" spans="1:25" ht="25.5">
      <c r="A18" s="18"/>
      <c r="B18" s="6" t="s">
        <v>290</v>
      </c>
      <c r="C18" s="96" t="s">
        <v>24</v>
      </c>
      <c r="D18" s="99">
        <v>1010</v>
      </c>
      <c r="E18" s="21"/>
      <c r="F18" s="21"/>
      <c r="G18" s="21"/>
      <c r="H18" s="21"/>
      <c r="I18" s="21"/>
      <c r="J18" s="21"/>
      <c r="K18" s="26"/>
      <c r="L18" s="26"/>
      <c r="M18" s="15"/>
      <c r="N18" s="15"/>
      <c r="O18" s="15"/>
      <c r="P18" s="15"/>
      <c r="Q18" s="15"/>
      <c r="R18" s="15"/>
      <c r="S18" s="18"/>
      <c r="T18" s="1"/>
      <c r="U18" s="1"/>
      <c r="V18" s="1"/>
      <c r="W18" s="1"/>
      <c r="X18" s="1"/>
      <c r="Y18" s="1"/>
    </row>
    <row r="19" spans="1:25" ht="25.5">
      <c r="A19" s="18"/>
      <c r="B19" s="6" t="s">
        <v>291</v>
      </c>
      <c r="C19" s="96" t="s">
        <v>25</v>
      </c>
      <c r="D19" s="99">
        <v>1011</v>
      </c>
      <c r="E19" s="21"/>
      <c r="F19" s="21"/>
      <c r="G19" s="21"/>
      <c r="H19" s="21"/>
      <c r="I19" s="21"/>
      <c r="J19" s="21"/>
      <c r="K19" s="26"/>
      <c r="L19" s="26"/>
      <c r="M19" s="15"/>
      <c r="N19" s="15"/>
      <c r="O19" s="15"/>
      <c r="P19" s="15"/>
      <c r="Q19" s="15">
        <f t="shared" si="2"/>
        <v>0</v>
      </c>
      <c r="R19" s="15">
        <f t="shared" si="3"/>
        <v>0</v>
      </c>
      <c r="S19" s="18"/>
      <c r="T19" s="1"/>
      <c r="U19" s="1"/>
      <c r="V19" s="1"/>
      <c r="W19" s="1"/>
      <c r="X19" s="1"/>
      <c r="Y19" s="1"/>
    </row>
    <row r="20" spans="1:25" ht="38.25">
      <c r="A20" s="18"/>
      <c r="B20" s="6" t="s">
        <v>292</v>
      </c>
      <c r="C20" s="96" t="s">
        <v>41</v>
      </c>
      <c r="D20" s="99">
        <v>1012</v>
      </c>
      <c r="E20" s="21"/>
      <c r="F20" s="21"/>
      <c r="G20" s="21"/>
      <c r="H20" s="21"/>
      <c r="I20" s="21"/>
      <c r="J20" s="21"/>
      <c r="K20" s="26"/>
      <c r="L20" s="26"/>
      <c r="M20" s="15"/>
      <c r="N20" s="15"/>
      <c r="O20" s="15"/>
      <c r="P20" s="15"/>
      <c r="Q20" s="15">
        <f t="shared" si="2"/>
        <v>0</v>
      </c>
      <c r="R20" s="15">
        <f t="shared" si="3"/>
        <v>0</v>
      </c>
      <c r="S20" s="18"/>
      <c r="T20" s="1"/>
      <c r="U20" s="1"/>
      <c r="V20" s="1"/>
      <c r="W20" s="1"/>
      <c r="X20" s="1"/>
      <c r="Y20" s="1"/>
    </row>
    <row r="21" spans="1:25" ht="51">
      <c r="A21" s="18"/>
      <c r="B21" s="6" t="s">
        <v>293</v>
      </c>
      <c r="C21" s="96" t="s">
        <v>12</v>
      </c>
      <c r="D21" s="99">
        <v>1013</v>
      </c>
      <c r="E21" s="21"/>
      <c r="F21" s="21"/>
      <c r="G21" s="21"/>
      <c r="H21" s="21"/>
      <c r="I21" s="21"/>
      <c r="J21" s="21"/>
      <c r="K21" s="26"/>
      <c r="L21" s="26"/>
      <c r="M21" s="15"/>
      <c r="N21" s="15"/>
      <c r="O21" s="15"/>
      <c r="P21" s="15"/>
      <c r="Q21" s="15">
        <f t="shared" si="2"/>
        <v>0</v>
      </c>
      <c r="R21" s="15">
        <f t="shared" si="3"/>
        <v>0</v>
      </c>
      <c r="S21" s="18"/>
      <c r="T21" s="1"/>
      <c r="U21" s="1"/>
      <c r="V21" s="1"/>
      <c r="W21" s="1"/>
      <c r="X21" s="1"/>
      <c r="Y21" s="1"/>
    </row>
    <row r="22" spans="1:25" ht="25.5">
      <c r="A22" s="18"/>
      <c r="B22" s="6" t="s">
        <v>294</v>
      </c>
      <c r="C22" s="96" t="s">
        <v>26</v>
      </c>
      <c r="D22" s="99">
        <v>1014</v>
      </c>
      <c r="E22" s="21"/>
      <c r="F22" s="21"/>
      <c r="G22" s="21"/>
      <c r="H22" s="21"/>
      <c r="I22" s="21"/>
      <c r="J22" s="21"/>
      <c r="K22" s="26"/>
      <c r="L22" s="26"/>
      <c r="M22" s="15"/>
      <c r="N22" s="15"/>
      <c r="O22" s="15"/>
      <c r="P22" s="15"/>
      <c r="Q22" s="15">
        <f t="shared" si="2"/>
        <v>0</v>
      </c>
      <c r="R22" s="15">
        <f t="shared" si="3"/>
        <v>0</v>
      </c>
      <c r="S22" s="18"/>
      <c r="T22" s="1"/>
      <c r="U22" s="1"/>
      <c r="V22" s="1"/>
      <c r="W22" s="1"/>
      <c r="X22" s="1"/>
      <c r="Y22" s="1"/>
    </row>
    <row r="23" spans="1:25" ht="178.5">
      <c r="A23" s="18"/>
      <c r="B23" s="6" t="s">
        <v>295</v>
      </c>
      <c r="C23" s="96" t="s">
        <v>54</v>
      </c>
      <c r="D23" s="99">
        <v>1015</v>
      </c>
      <c r="E23" s="21"/>
      <c r="F23" s="21"/>
      <c r="G23" s="21"/>
      <c r="H23" s="21"/>
      <c r="I23" s="24"/>
      <c r="J23" s="24"/>
      <c r="K23" s="26"/>
      <c r="L23" s="26"/>
      <c r="M23" s="15"/>
      <c r="N23" s="15"/>
      <c r="O23" s="15"/>
      <c r="P23" s="15"/>
      <c r="Q23" s="15"/>
      <c r="R23" s="15"/>
      <c r="S23" s="18"/>
      <c r="T23" s="1"/>
      <c r="U23" s="1"/>
      <c r="V23" s="1"/>
      <c r="W23" s="1"/>
      <c r="X23" s="1"/>
      <c r="Y23" s="1"/>
    </row>
    <row r="24" spans="1:25" ht="114.75">
      <c r="A24" s="18"/>
      <c r="B24" s="6" t="s">
        <v>296</v>
      </c>
      <c r="C24" s="96" t="s">
        <v>101</v>
      </c>
      <c r="D24" s="99">
        <v>1016</v>
      </c>
      <c r="E24" s="21"/>
      <c r="F24" s="21"/>
      <c r="G24" s="21"/>
      <c r="H24" s="21"/>
      <c r="I24" s="21"/>
      <c r="J24" s="21"/>
      <c r="K24" s="26"/>
      <c r="L24" s="26"/>
      <c r="M24" s="15"/>
      <c r="N24" s="15"/>
      <c r="O24" s="15"/>
      <c r="P24" s="15"/>
      <c r="Q24" s="15">
        <f t="shared" si="2"/>
        <v>0</v>
      </c>
      <c r="R24" s="15"/>
      <c r="S24" s="18"/>
      <c r="T24" s="1"/>
      <c r="U24" s="1"/>
      <c r="V24" s="1"/>
      <c r="W24" s="1"/>
      <c r="X24" s="1"/>
      <c r="Y24" s="1"/>
    </row>
    <row r="25" spans="1:25" ht="51">
      <c r="A25" s="18"/>
      <c r="B25" s="6" t="s">
        <v>297</v>
      </c>
      <c r="C25" s="96" t="s">
        <v>102</v>
      </c>
      <c r="D25" s="99">
        <v>1017</v>
      </c>
      <c r="E25" s="21"/>
      <c r="F25" s="21"/>
      <c r="G25" s="21"/>
      <c r="H25" s="21"/>
      <c r="I25" s="21"/>
      <c r="J25" s="21"/>
      <c r="K25" s="26"/>
      <c r="L25" s="26"/>
      <c r="M25" s="15"/>
      <c r="N25" s="15"/>
      <c r="O25" s="15"/>
      <c r="P25" s="15"/>
      <c r="Q25" s="15">
        <f t="shared" si="2"/>
        <v>0</v>
      </c>
      <c r="R25" s="15"/>
      <c r="S25" s="18"/>
      <c r="T25" s="1"/>
      <c r="U25" s="1"/>
      <c r="V25" s="1"/>
      <c r="W25" s="1"/>
      <c r="X25" s="1"/>
      <c r="Y25" s="1"/>
    </row>
    <row r="26" spans="1:25" ht="89.25">
      <c r="A26" s="18"/>
      <c r="B26" s="6" t="s">
        <v>298</v>
      </c>
      <c r="C26" s="96" t="s">
        <v>103</v>
      </c>
      <c r="D26" s="99">
        <v>1018</v>
      </c>
      <c r="E26" s="21"/>
      <c r="F26" s="21"/>
      <c r="G26" s="21"/>
      <c r="H26" s="21"/>
      <c r="I26" s="21"/>
      <c r="J26" s="21"/>
      <c r="K26" s="26"/>
      <c r="L26" s="26"/>
      <c r="M26" s="15"/>
      <c r="N26" s="15"/>
      <c r="O26" s="15"/>
      <c r="P26" s="15"/>
      <c r="Q26" s="15">
        <f t="shared" si="2"/>
        <v>0</v>
      </c>
      <c r="R26" s="15"/>
      <c r="S26" s="18"/>
      <c r="T26" s="1"/>
      <c r="U26" s="1"/>
      <c r="V26" s="1"/>
      <c r="W26" s="1"/>
      <c r="X26" s="1"/>
      <c r="Y26" s="1"/>
    </row>
    <row r="27" spans="1:25" ht="89.25">
      <c r="A27" s="18"/>
      <c r="B27" s="6" t="s">
        <v>299</v>
      </c>
      <c r="C27" s="96" t="s">
        <v>104</v>
      </c>
      <c r="D27" s="99">
        <v>1019</v>
      </c>
      <c r="E27" s="25"/>
      <c r="F27" s="26"/>
      <c r="G27" s="26"/>
      <c r="H27" s="25"/>
      <c r="I27" s="26"/>
      <c r="J27" s="26"/>
      <c r="K27" s="26"/>
      <c r="L27" s="26"/>
      <c r="M27" s="15"/>
      <c r="N27" s="15"/>
      <c r="O27" s="15"/>
      <c r="P27" s="15"/>
      <c r="Q27" s="15">
        <f t="shared" si="2"/>
        <v>0</v>
      </c>
      <c r="R27" s="15"/>
      <c r="S27" s="18"/>
      <c r="T27" s="1"/>
      <c r="U27" s="1"/>
      <c r="V27" s="1"/>
      <c r="W27" s="1"/>
      <c r="X27" s="1"/>
      <c r="Y27" s="1"/>
    </row>
    <row r="28" spans="1:25" ht="25.5">
      <c r="A28" s="18"/>
      <c r="B28" s="6" t="s">
        <v>300</v>
      </c>
      <c r="C28" s="96" t="s">
        <v>27</v>
      </c>
      <c r="D28" s="99">
        <v>1020</v>
      </c>
      <c r="E28" s="25"/>
      <c r="F28" s="26"/>
      <c r="G28" s="26"/>
      <c r="H28" s="25"/>
      <c r="I28" s="26"/>
      <c r="J28" s="26"/>
      <c r="K28" s="26"/>
      <c r="L28" s="26"/>
      <c r="M28" s="15"/>
      <c r="N28" s="15"/>
      <c r="O28" s="15"/>
      <c r="P28" s="15"/>
      <c r="Q28" s="15">
        <f t="shared" si="2"/>
        <v>0</v>
      </c>
      <c r="R28" s="15"/>
      <c r="S28" s="18"/>
      <c r="T28" s="1"/>
      <c r="U28" s="1"/>
      <c r="V28" s="1"/>
      <c r="W28" s="1"/>
      <c r="X28" s="1"/>
      <c r="Y28" s="1"/>
    </row>
    <row r="29" spans="1:25" ht="25.5">
      <c r="A29" s="18"/>
      <c r="B29" s="6" t="s">
        <v>301</v>
      </c>
      <c r="C29" s="96" t="s">
        <v>28</v>
      </c>
      <c r="D29" s="99">
        <v>1021</v>
      </c>
      <c r="E29" s="13"/>
      <c r="F29" s="13"/>
      <c r="G29" s="13"/>
      <c r="H29" s="13"/>
      <c r="I29" s="13"/>
      <c r="J29" s="13"/>
      <c r="K29" s="35"/>
      <c r="L29" s="35"/>
      <c r="M29" s="15"/>
      <c r="N29" s="15"/>
      <c r="O29" s="15"/>
      <c r="P29" s="15"/>
      <c r="Q29" s="15">
        <f t="shared" si="2"/>
        <v>0</v>
      </c>
      <c r="R29" s="15"/>
      <c r="S29" s="18"/>
      <c r="T29" s="1"/>
      <c r="U29" s="1"/>
      <c r="V29" s="1"/>
      <c r="W29" s="1"/>
      <c r="X29" s="1"/>
      <c r="Y29" s="1"/>
    </row>
    <row r="30" spans="1:25" ht="38.25">
      <c r="A30" s="18"/>
      <c r="B30" s="6" t="s">
        <v>302</v>
      </c>
      <c r="C30" s="96" t="s">
        <v>29</v>
      </c>
      <c r="D30" s="99">
        <v>1022</v>
      </c>
      <c r="E30" s="21"/>
      <c r="F30" s="21"/>
      <c r="G30" s="21"/>
      <c r="H30" s="21"/>
      <c r="I30" s="21"/>
      <c r="J30" s="21"/>
      <c r="K30" s="26"/>
      <c r="L30" s="26"/>
      <c r="M30" s="15"/>
      <c r="N30" s="15"/>
      <c r="O30" s="15"/>
      <c r="P30" s="15"/>
      <c r="Q30" s="15"/>
      <c r="R30" s="15"/>
      <c r="S30" s="18"/>
      <c r="T30" s="1"/>
      <c r="U30" s="1"/>
      <c r="V30" s="1"/>
      <c r="W30" s="1"/>
      <c r="X30" s="1"/>
      <c r="Y30" s="1"/>
    </row>
    <row r="31" spans="1:25" ht="38.25">
      <c r="A31" s="18"/>
      <c r="B31" s="6" t="s">
        <v>303</v>
      </c>
      <c r="C31" s="96" t="s">
        <v>30</v>
      </c>
      <c r="D31" s="99">
        <v>1023</v>
      </c>
      <c r="E31" s="21"/>
      <c r="F31" s="21"/>
      <c r="G31" s="21"/>
      <c r="H31" s="21"/>
      <c r="I31" s="21"/>
      <c r="J31" s="21"/>
      <c r="K31" s="26"/>
      <c r="L31" s="26"/>
      <c r="M31" s="15"/>
      <c r="N31" s="15"/>
      <c r="O31" s="15"/>
      <c r="P31" s="15"/>
      <c r="Q31" s="15"/>
      <c r="R31" s="15"/>
      <c r="S31" s="18"/>
      <c r="T31" s="1"/>
      <c r="U31" s="1"/>
      <c r="V31" s="1"/>
      <c r="W31" s="1"/>
      <c r="X31" s="1"/>
      <c r="Y31" s="1"/>
    </row>
    <row r="32" spans="1:25" ht="38.25">
      <c r="A32" s="18"/>
      <c r="B32" s="6" t="s">
        <v>304</v>
      </c>
      <c r="C32" s="96" t="s">
        <v>31</v>
      </c>
      <c r="D32" s="99">
        <v>1024</v>
      </c>
      <c r="E32" s="21"/>
      <c r="F32" s="21"/>
      <c r="G32" s="21"/>
      <c r="H32" s="13"/>
      <c r="I32" s="13"/>
      <c r="J32" s="13"/>
      <c r="K32" s="35"/>
      <c r="L32" s="35"/>
      <c r="M32" s="15"/>
      <c r="N32" s="15"/>
      <c r="O32" s="15"/>
      <c r="P32" s="15"/>
      <c r="Q32" s="15"/>
      <c r="R32" s="15"/>
      <c r="S32" s="18"/>
      <c r="T32" s="1"/>
      <c r="U32" s="1"/>
      <c r="V32" s="1"/>
      <c r="W32" s="1"/>
      <c r="X32" s="1"/>
      <c r="Y32" s="1"/>
    </row>
    <row r="33" spans="1:25" ht="38.25">
      <c r="A33" s="18"/>
      <c r="B33" s="6" t="s">
        <v>305</v>
      </c>
      <c r="C33" s="96" t="s">
        <v>32</v>
      </c>
      <c r="D33" s="99">
        <v>1025</v>
      </c>
      <c r="E33" s="13"/>
      <c r="F33" s="13"/>
      <c r="G33" s="13"/>
      <c r="H33" s="13"/>
      <c r="I33" s="13"/>
      <c r="J33" s="13"/>
      <c r="K33" s="35"/>
      <c r="L33" s="35"/>
      <c r="M33" s="15"/>
      <c r="N33" s="15"/>
      <c r="O33" s="15"/>
      <c r="P33" s="15"/>
      <c r="Q33" s="15">
        <f t="shared" si="2"/>
        <v>0</v>
      </c>
      <c r="R33" s="15"/>
      <c r="S33" s="18"/>
      <c r="T33" s="1"/>
      <c r="U33" s="1"/>
      <c r="V33" s="1"/>
      <c r="W33" s="1"/>
      <c r="X33" s="1"/>
      <c r="Y33" s="1"/>
    </row>
    <row r="34" spans="1:25" ht="63.75">
      <c r="A34" s="18"/>
      <c r="B34" s="6" t="s">
        <v>306</v>
      </c>
      <c r="C34" s="96" t="s">
        <v>105</v>
      </c>
      <c r="D34" s="99">
        <v>1026</v>
      </c>
      <c r="E34" s="21"/>
      <c r="F34" s="21"/>
      <c r="G34" s="21"/>
      <c r="H34" s="21"/>
      <c r="I34" s="21"/>
      <c r="J34" s="21"/>
      <c r="K34" s="26"/>
      <c r="L34" s="26"/>
      <c r="M34" s="15"/>
      <c r="N34" s="15"/>
      <c r="O34" s="15"/>
      <c r="P34" s="15"/>
      <c r="Q34" s="15"/>
      <c r="R34" s="15"/>
      <c r="S34" s="18"/>
      <c r="T34" s="1"/>
      <c r="U34" s="1"/>
      <c r="V34" s="1"/>
      <c r="W34" s="1"/>
      <c r="X34" s="1"/>
      <c r="Y34" s="1"/>
    </row>
    <row r="35" spans="1:25" ht="38.25">
      <c r="A35" s="18"/>
      <c r="B35" s="6" t="s">
        <v>307</v>
      </c>
      <c r="C35" s="96" t="s">
        <v>33</v>
      </c>
      <c r="D35" s="99">
        <v>1027</v>
      </c>
      <c r="E35" s="21"/>
      <c r="F35" s="21"/>
      <c r="G35" s="21"/>
      <c r="H35" s="21"/>
      <c r="I35" s="21"/>
      <c r="J35" s="21"/>
      <c r="K35" s="26"/>
      <c r="L35" s="26"/>
      <c r="M35" s="15"/>
      <c r="N35" s="15"/>
      <c r="O35" s="15"/>
      <c r="P35" s="15"/>
      <c r="Q35" s="15">
        <f t="shared" si="2"/>
        <v>0</v>
      </c>
      <c r="R35" s="15"/>
      <c r="S35" s="18"/>
      <c r="T35" s="1"/>
      <c r="U35" s="1"/>
      <c r="V35" s="1"/>
      <c r="W35" s="1"/>
      <c r="X35" s="1"/>
      <c r="Y35" s="1"/>
    </row>
    <row r="36" spans="1:25" ht="63.75">
      <c r="A36" s="18"/>
      <c r="B36" s="6" t="s">
        <v>308</v>
      </c>
      <c r="C36" s="96" t="s">
        <v>34</v>
      </c>
      <c r="D36" s="99">
        <v>1028</v>
      </c>
      <c r="E36" s="21"/>
      <c r="F36" s="21"/>
      <c r="G36" s="21"/>
      <c r="H36" s="21"/>
      <c r="I36" s="21"/>
      <c r="J36" s="21"/>
      <c r="K36" s="26"/>
      <c r="L36" s="26"/>
      <c r="M36" s="15"/>
      <c r="N36" s="15"/>
      <c r="O36" s="15"/>
      <c r="P36" s="15"/>
      <c r="Q36" s="15">
        <f t="shared" si="2"/>
        <v>0</v>
      </c>
      <c r="R36" s="15"/>
      <c r="S36" s="18"/>
      <c r="T36" s="1"/>
      <c r="U36" s="1"/>
      <c r="V36" s="1"/>
      <c r="W36" s="1"/>
      <c r="X36" s="1"/>
      <c r="Y36" s="1"/>
    </row>
    <row r="37" spans="1:25" ht="38.25">
      <c r="A37" s="18"/>
      <c r="B37" s="6" t="s">
        <v>309</v>
      </c>
      <c r="C37" s="96" t="s">
        <v>35</v>
      </c>
      <c r="D37" s="99">
        <v>1029</v>
      </c>
      <c r="E37" s="21"/>
      <c r="F37" s="21"/>
      <c r="G37" s="21"/>
      <c r="H37" s="21"/>
      <c r="I37" s="21"/>
      <c r="J37" s="21"/>
      <c r="K37" s="26"/>
      <c r="L37" s="26"/>
      <c r="M37" s="15"/>
      <c r="N37" s="15"/>
      <c r="O37" s="15"/>
      <c r="P37" s="15"/>
      <c r="Q37" s="15">
        <f t="shared" si="2"/>
        <v>0</v>
      </c>
      <c r="R37" s="15"/>
      <c r="S37" s="18"/>
      <c r="T37" s="1"/>
      <c r="U37" s="1"/>
      <c r="V37" s="1"/>
      <c r="W37" s="1"/>
      <c r="X37" s="1"/>
      <c r="Y37" s="1"/>
    </row>
    <row r="38" spans="1:25" ht="25.5">
      <c r="A38" s="18"/>
      <c r="B38" s="6" t="s">
        <v>310</v>
      </c>
      <c r="C38" s="96" t="s">
        <v>10</v>
      </c>
      <c r="D38" s="99">
        <v>1030</v>
      </c>
      <c r="E38" s="21"/>
      <c r="F38" s="21"/>
      <c r="G38" s="21"/>
      <c r="H38" s="21"/>
      <c r="I38" s="21"/>
      <c r="J38" s="21"/>
      <c r="K38" s="26"/>
      <c r="L38" s="26"/>
      <c r="M38" s="15"/>
      <c r="N38" s="15"/>
      <c r="O38" s="15"/>
      <c r="P38" s="15"/>
      <c r="Q38" s="15">
        <f t="shared" si="2"/>
        <v>0</v>
      </c>
      <c r="R38" s="15"/>
      <c r="S38" s="18"/>
      <c r="T38" s="1"/>
      <c r="U38" s="1"/>
      <c r="V38" s="1"/>
      <c r="W38" s="1"/>
      <c r="X38" s="1"/>
      <c r="Y38" s="1"/>
    </row>
    <row r="39" spans="1:25" ht="156">
      <c r="A39" s="18"/>
      <c r="B39" s="6" t="s">
        <v>311</v>
      </c>
      <c r="C39" s="96" t="s">
        <v>106</v>
      </c>
      <c r="D39" s="99">
        <v>1031</v>
      </c>
      <c r="E39" s="21" t="s">
        <v>906</v>
      </c>
      <c r="F39" s="21" t="s">
        <v>931</v>
      </c>
      <c r="G39" s="21" t="s">
        <v>911</v>
      </c>
      <c r="H39" s="21"/>
      <c r="I39" s="21"/>
      <c r="J39" s="21"/>
      <c r="K39" s="26" t="s">
        <v>1071</v>
      </c>
      <c r="L39" s="26" t="s">
        <v>1072</v>
      </c>
      <c r="M39" s="15">
        <v>712.4</v>
      </c>
      <c r="N39" s="15">
        <v>627.3</v>
      </c>
      <c r="O39" s="15">
        <v>823</v>
      </c>
      <c r="P39" s="15">
        <v>680.5</v>
      </c>
      <c r="Q39" s="15">
        <f t="shared" si="2"/>
        <v>713.164</v>
      </c>
      <c r="R39" s="15">
        <v>743.8</v>
      </c>
      <c r="S39" s="18"/>
      <c r="T39" s="1"/>
      <c r="U39" s="1"/>
      <c r="V39" s="1"/>
      <c r="W39" s="1"/>
      <c r="X39" s="1"/>
      <c r="Y39" s="1"/>
    </row>
    <row r="40" spans="1:25" ht="51">
      <c r="A40" s="18"/>
      <c r="B40" s="6" t="s">
        <v>312</v>
      </c>
      <c r="C40" s="96" t="s">
        <v>107</v>
      </c>
      <c r="D40" s="99">
        <v>1032</v>
      </c>
      <c r="E40" s="21"/>
      <c r="F40" s="21"/>
      <c r="G40" s="21"/>
      <c r="H40" s="21"/>
      <c r="I40" s="21"/>
      <c r="J40" s="21"/>
      <c r="K40" s="26"/>
      <c r="L40" s="26"/>
      <c r="M40" s="15"/>
      <c r="N40" s="15"/>
      <c r="O40" s="15"/>
      <c r="P40" s="15"/>
      <c r="Q40" s="15"/>
      <c r="R40" s="15"/>
      <c r="S40" s="18"/>
      <c r="T40" s="1"/>
      <c r="U40" s="1"/>
      <c r="V40" s="1"/>
      <c r="W40" s="1"/>
      <c r="X40" s="1"/>
      <c r="Y40" s="1"/>
    </row>
    <row r="41" spans="1:25" ht="25.5">
      <c r="A41" s="18"/>
      <c r="B41" s="6" t="s">
        <v>313</v>
      </c>
      <c r="C41" s="96" t="s">
        <v>36</v>
      </c>
      <c r="D41" s="99">
        <v>1033</v>
      </c>
      <c r="E41" s="21"/>
      <c r="F41" s="21"/>
      <c r="G41" s="21"/>
      <c r="H41" s="21"/>
      <c r="I41" s="21"/>
      <c r="J41" s="21"/>
      <c r="K41" s="26"/>
      <c r="L41" s="26"/>
      <c r="M41" s="15"/>
      <c r="N41" s="15"/>
      <c r="O41" s="15"/>
      <c r="P41" s="15"/>
      <c r="Q41" s="15">
        <f t="shared" si="2"/>
        <v>0</v>
      </c>
      <c r="R41" s="15"/>
      <c r="S41" s="18"/>
      <c r="T41" s="1"/>
      <c r="U41" s="1"/>
      <c r="V41" s="1"/>
      <c r="W41" s="1"/>
      <c r="X41" s="1"/>
      <c r="Y41" s="1"/>
    </row>
    <row r="42" spans="1:25" ht="63.75">
      <c r="A42" s="18"/>
      <c r="B42" s="6" t="s">
        <v>314</v>
      </c>
      <c r="C42" s="96" t="s">
        <v>37</v>
      </c>
      <c r="D42" s="99">
        <v>1034</v>
      </c>
      <c r="E42" s="21"/>
      <c r="F42" s="21"/>
      <c r="G42" s="21"/>
      <c r="H42" s="21"/>
      <c r="I42" s="21"/>
      <c r="J42" s="21"/>
      <c r="K42" s="26"/>
      <c r="L42" s="26"/>
      <c r="M42" s="15"/>
      <c r="N42" s="15"/>
      <c r="O42" s="15"/>
      <c r="P42" s="15"/>
      <c r="Q42" s="15">
        <f t="shared" si="2"/>
        <v>0</v>
      </c>
      <c r="R42" s="15"/>
      <c r="S42" s="18"/>
      <c r="T42" s="1"/>
      <c r="U42" s="1"/>
      <c r="V42" s="1"/>
      <c r="W42" s="1"/>
      <c r="X42" s="1"/>
      <c r="Y42" s="1"/>
    </row>
    <row r="43" spans="1:25" ht="12.75">
      <c r="A43" s="18"/>
      <c r="B43" s="6" t="s">
        <v>315</v>
      </c>
      <c r="C43" s="96" t="s">
        <v>38</v>
      </c>
      <c r="D43" s="99">
        <v>1035</v>
      </c>
      <c r="E43" s="21"/>
      <c r="F43" s="21"/>
      <c r="G43" s="21"/>
      <c r="H43" s="21"/>
      <c r="I43" s="21"/>
      <c r="J43" s="21"/>
      <c r="K43" s="26"/>
      <c r="L43" s="26"/>
      <c r="M43" s="15"/>
      <c r="N43" s="15"/>
      <c r="O43" s="15"/>
      <c r="P43" s="15"/>
      <c r="Q43" s="15">
        <f t="shared" si="2"/>
        <v>0</v>
      </c>
      <c r="R43" s="15"/>
      <c r="S43" s="18"/>
      <c r="T43" s="1"/>
      <c r="U43" s="1"/>
      <c r="V43" s="1"/>
      <c r="W43" s="1"/>
      <c r="X43" s="1"/>
      <c r="Y43" s="1"/>
    </row>
    <row r="44" spans="1:25" ht="51">
      <c r="A44" s="18"/>
      <c r="B44" s="6" t="s">
        <v>316</v>
      </c>
      <c r="C44" s="96" t="s">
        <v>39</v>
      </c>
      <c r="D44" s="99">
        <v>1036</v>
      </c>
      <c r="E44" s="21"/>
      <c r="F44" s="21"/>
      <c r="G44" s="21"/>
      <c r="H44" s="21"/>
      <c r="I44" s="21"/>
      <c r="J44" s="21"/>
      <c r="K44" s="26"/>
      <c r="L44" s="26"/>
      <c r="M44" s="15"/>
      <c r="N44" s="15"/>
      <c r="O44" s="15"/>
      <c r="P44" s="15"/>
      <c r="Q44" s="15">
        <f t="shared" si="2"/>
        <v>0</v>
      </c>
      <c r="R44" s="15"/>
      <c r="S44" s="18"/>
      <c r="T44" s="1"/>
      <c r="U44" s="1"/>
      <c r="V44" s="1"/>
      <c r="W44" s="1"/>
      <c r="X44" s="1"/>
      <c r="Y44" s="1"/>
    </row>
    <row r="45" spans="1:25" ht="25.5">
      <c r="A45" s="18"/>
      <c r="B45" s="6" t="s">
        <v>317</v>
      </c>
      <c r="C45" s="96" t="s">
        <v>40</v>
      </c>
      <c r="D45" s="99">
        <v>1037</v>
      </c>
      <c r="E45" s="21"/>
      <c r="F45" s="21"/>
      <c r="G45" s="21"/>
      <c r="H45" s="21"/>
      <c r="I45" s="21"/>
      <c r="J45" s="21"/>
      <c r="K45" s="26"/>
      <c r="L45" s="26"/>
      <c r="M45" s="15"/>
      <c r="N45" s="15"/>
      <c r="O45" s="15"/>
      <c r="P45" s="15"/>
      <c r="Q45" s="15"/>
      <c r="R45" s="15"/>
      <c r="S45" s="18"/>
      <c r="T45" s="1"/>
      <c r="U45" s="1"/>
      <c r="V45" s="1"/>
      <c r="W45" s="1"/>
      <c r="X45" s="1"/>
      <c r="Y45" s="1"/>
    </row>
    <row r="46" spans="1:25" ht="89.25">
      <c r="A46" s="18"/>
      <c r="B46" s="6" t="s">
        <v>318</v>
      </c>
      <c r="C46" s="96" t="s">
        <v>108</v>
      </c>
      <c r="D46" s="99">
        <v>1038</v>
      </c>
      <c r="E46" s="21"/>
      <c r="F46" s="21"/>
      <c r="G46" s="21"/>
      <c r="H46" s="23"/>
      <c r="I46" s="13"/>
      <c r="J46" s="21"/>
      <c r="K46" s="26"/>
      <c r="L46" s="26"/>
      <c r="M46" s="15"/>
      <c r="N46" s="15"/>
      <c r="O46" s="15"/>
      <c r="P46" s="15"/>
      <c r="Q46" s="15">
        <f t="shared" si="2"/>
        <v>0</v>
      </c>
      <c r="R46" s="15"/>
      <c r="S46" s="18"/>
      <c r="T46" s="1"/>
      <c r="U46" s="1"/>
      <c r="V46" s="1"/>
      <c r="W46" s="1"/>
      <c r="X46" s="1"/>
      <c r="Y46" s="1"/>
    </row>
    <row r="47" spans="1:25" ht="25.5">
      <c r="A47" s="27"/>
      <c r="B47" s="6" t="s">
        <v>319</v>
      </c>
      <c r="C47" s="96" t="s">
        <v>109</v>
      </c>
      <c r="D47" s="99">
        <v>1039</v>
      </c>
      <c r="E47" s="13"/>
      <c r="F47" s="13"/>
      <c r="G47" s="22"/>
      <c r="H47" s="23"/>
      <c r="I47" s="13"/>
      <c r="J47" s="21"/>
      <c r="K47" s="26"/>
      <c r="L47" s="26"/>
      <c r="M47" s="15"/>
      <c r="N47" s="15"/>
      <c r="O47" s="15"/>
      <c r="P47" s="15"/>
      <c r="Q47" s="15">
        <f t="shared" si="2"/>
        <v>0</v>
      </c>
      <c r="R47" s="15"/>
      <c r="S47" s="18"/>
      <c r="T47" s="1"/>
      <c r="U47" s="1"/>
      <c r="V47" s="1"/>
      <c r="W47" s="1"/>
      <c r="X47" s="1"/>
      <c r="Y47" s="1"/>
    </row>
    <row r="48" spans="1:25" ht="38.25">
      <c r="A48" s="18"/>
      <c r="B48" s="6" t="s">
        <v>320</v>
      </c>
      <c r="C48" s="96" t="s">
        <v>110</v>
      </c>
      <c r="D48" s="99">
        <v>1040</v>
      </c>
      <c r="E48" s="21"/>
      <c r="F48" s="21"/>
      <c r="G48" s="21"/>
      <c r="H48" s="28"/>
      <c r="I48" s="13"/>
      <c r="J48" s="13"/>
      <c r="K48" s="35"/>
      <c r="L48" s="35"/>
      <c r="M48" s="15"/>
      <c r="N48" s="15"/>
      <c r="O48" s="15"/>
      <c r="P48" s="15"/>
      <c r="Q48" s="15">
        <f t="shared" si="2"/>
        <v>0</v>
      </c>
      <c r="R48" s="15"/>
      <c r="S48" s="18"/>
      <c r="T48" s="1"/>
      <c r="U48" s="1"/>
      <c r="V48" s="1"/>
      <c r="W48" s="1"/>
      <c r="X48" s="1"/>
      <c r="Y48" s="1"/>
    </row>
    <row r="49" spans="1:25" ht="51">
      <c r="A49" s="18"/>
      <c r="B49" s="6" t="s">
        <v>321</v>
      </c>
      <c r="C49" s="96" t="s">
        <v>111</v>
      </c>
      <c r="D49" s="99">
        <v>1041</v>
      </c>
      <c r="E49" s="21"/>
      <c r="F49" s="21"/>
      <c r="G49" s="21"/>
      <c r="H49" s="13"/>
      <c r="I49" s="13"/>
      <c r="J49" s="13"/>
      <c r="K49" s="35"/>
      <c r="L49" s="35"/>
      <c r="M49" s="15"/>
      <c r="N49" s="15"/>
      <c r="O49" s="15"/>
      <c r="P49" s="15"/>
      <c r="Q49" s="15"/>
      <c r="R49" s="15"/>
      <c r="S49" s="18"/>
      <c r="T49" s="1"/>
      <c r="U49" s="1"/>
      <c r="V49" s="1"/>
      <c r="W49" s="1"/>
      <c r="X49" s="1"/>
      <c r="Y49" s="1"/>
    </row>
    <row r="50" spans="1:25" ht="127.5">
      <c r="A50" s="18"/>
      <c r="B50" s="6" t="s">
        <v>322</v>
      </c>
      <c r="C50" s="96" t="s">
        <v>112</v>
      </c>
      <c r="D50" s="99">
        <v>1042</v>
      </c>
      <c r="E50" s="13"/>
      <c r="F50" s="13"/>
      <c r="G50" s="13"/>
      <c r="H50" s="13"/>
      <c r="I50" s="13"/>
      <c r="J50" s="13"/>
      <c r="K50" s="35"/>
      <c r="L50" s="35"/>
      <c r="M50" s="15"/>
      <c r="N50" s="15"/>
      <c r="O50" s="15"/>
      <c r="P50" s="15"/>
      <c r="Q50" s="15">
        <f t="shared" si="2"/>
        <v>0</v>
      </c>
      <c r="R50" s="15"/>
      <c r="S50" s="18"/>
      <c r="T50" s="1"/>
      <c r="U50" s="1"/>
      <c r="V50" s="1"/>
      <c r="W50" s="1"/>
      <c r="X50" s="1"/>
      <c r="Y50" s="1"/>
    </row>
    <row r="51" spans="1:25" ht="89.25">
      <c r="A51" s="18"/>
      <c r="B51" s="6" t="s">
        <v>323</v>
      </c>
      <c r="C51" s="96" t="s">
        <v>113</v>
      </c>
      <c r="D51" s="99">
        <v>1043</v>
      </c>
      <c r="E51" s="13"/>
      <c r="F51" s="13"/>
      <c r="G51" s="13"/>
      <c r="H51" s="13"/>
      <c r="I51" s="13"/>
      <c r="J51" s="13"/>
      <c r="K51" s="35"/>
      <c r="L51" s="35"/>
      <c r="M51" s="15"/>
      <c r="N51" s="15"/>
      <c r="O51" s="15"/>
      <c r="P51" s="15"/>
      <c r="Q51" s="15"/>
      <c r="R51" s="15"/>
      <c r="S51" s="18"/>
      <c r="T51" s="1"/>
      <c r="U51" s="1"/>
      <c r="V51" s="1"/>
      <c r="W51" s="1"/>
      <c r="X51" s="1"/>
      <c r="Y51" s="1"/>
    </row>
    <row r="52" spans="1:25" ht="38.25">
      <c r="A52" s="18"/>
      <c r="B52" s="6" t="s">
        <v>324</v>
      </c>
      <c r="C52" s="96" t="s">
        <v>114</v>
      </c>
      <c r="D52" s="99">
        <v>1044</v>
      </c>
      <c r="E52" s="13"/>
      <c r="F52" s="13"/>
      <c r="G52" s="13"/>
      <c r="H52" s="13"/>
      <c r="I52" s="13"/>
      <c r="J52" s="13"/>
      <c r="K52" s="35"/>
      <c r="L52" s="35"/>
      <c r="M52" s="15"/>
      <c r="N52" s="15"/>
      <c r="O52" s="15"/>
      <c r="P52" s="15"/>
      <c r="Q52" s="15">
        <f t="shared" si="2"/>
        <v>0</v>
      </c>
      <c r="R52" s="15"/>
      <c r="S52" s="18"/>
      <c r="T52" s="1"/>
      <c r="U52" s="1"/>
      <c r="V52" s="1"/>
      <c r="W52" s="1"/>
      <c r="X52" s="1"/>
      <c r="Y52" s="1"/>
    </row>
    <row r="53" spans="1:25" ht="38.25">
      <c r="A53" s="18"/>
      <c r="B53" s="6" t="s">
        <v>325</v>
      </c>
      <c r="C53" s="96" t="s">
        <v>115</v>
      </c>
      <c r="D53" s="99">
        <v>1045</v>
      </c>
      <c r="E53" s="13"/>
      <c r="F53" s="13"/>
      <c r="G53" s="13"/>
      <c r="H53" s="13"/>
      <c r="I53" s="13"/>
      <c r="J53" s="13"/>
      <c r="K53" s="35"/>
      <c r="L53" s="35"/>
      <c r="M53" s="15"/>
      <c r="N53" s="15"/>
      <c r="O53" s="15"/>
      <c r="P53" s="15"/>
      <c r="Q53" s="15">
        <f t="shared" si="2"/>
        <v>0</v>
      </c>
      <c r="R53" s="15"/>
      <c r="S53" s="18"/>
      <c r="T53" s="1"/>
      <c r="U53" s="1"/>
      <c r="V53" s="1"/>
      <c r="W53" s="1"/>
      <c r="X53" s="1"/>
      <c r="Y53" s="1"/>
    </row>
    <row r="54" spans="1:25" ht="76.5">
      <c r="A54" s="18"/>
      <c r="B54" s="6" t="s">
        <v>326</v>
      </c>
      <c r="C54" s="96" t="s">
        <v>116</v>
      </c>
      <c r="D54" s="99">
        <v>1046</v>
      </c>
      <c r="E54" s="13"/>
      <c r="F54" s="13"/>
      <c r="G54" s="13"/>
      <c r="H54" s="13"/>
      <c r="I54" s="13"/>
      <c r="J54" s="13"/>
      <c r="K54" s="35"/>
      <c r="L54" s="35"/>
      <c r="M54" s="15"/>
      <c r="N54" s="15"/>
      <c r="O54" s="15"/>
      <c r="P54" s="15"/>
      <c r="Q54" s="15">
        <f t="shared" si="2"/>
        <v>0</v>
      </c>
      <c r="R54" s="15"/>
      <c r="S54" s="18"/>
      <c r="T54" s="1"/>
      <c r="U54" s="1"/>
      <c r="V54" s="1"/>
      <c r="W54" s="1"/>
      <c r="X54" s="1"/>
      <c r="Y54" s="1"/>
    </row>
    <row r="55" spans="1:25" ht="25.5">
      <c r="A55" s="18"/>
      <c r="B55" s="6" t="s">
        <v>327</v>
      </c>
      <c r="C55" s="96" t="s">
        <v>117</v>
      </c>
      <c r="D55" s="99">
        <v>1047</v>
      </c>
      <c r="E55" s="13"/>
      <c r="F55" s="13"/>
      <c r="G55" s="13"/>
      <c r="H55" s="13"/>
      <c r="I55" s="13"/>
      <c r="J55" s="13"/>
      <c r="K55" s="35"/>
      <c r="L55" s="35"/>
      <c r="M55" s="15"/>
      <c r="N55" s="15"/>
      <c r="O55" s="15"/>
      <c r="P55" s="15"/>
      <c r="Q55" s="15">
        <f t="shared" si="2"/>
        <v>0</v>
      </c>
      <c r="R55" s="15"/>
      <c r="S55" s="18"/>
      <c r="T55" s="1"/>
      <c r="U55" s="1"/>
      <c r="V55" s="1"/>
      <c r="W55" s="1"/>
      <c r="X55" s="1"/>
      <c r="Y55" s="1"/>
    </row>
    <row r="56" spans="1:25" ht="38.25">
      <c r="A56" s="18"/>
      <c r="B56" s="6" t="s">
        <v>328</v>
      </c>
      <c r="C56" s="96" t="s">
        <v>118</v>
      </c>
      <c r="D56" s="99">
        <v>1048</v>
      </c>
      <c r="E56" s="21"/>
      <c r="F56" s="21"/>
      <c r="G56" s="21"/>
      <c r="H56" s="13"/>
      <c r="I56" s="13"/>
      <c r="J56" s="22"/>
      <c r="K56" s="35"/>
      <c r="L56" s="35"/>
      <c r="M56" s="15"/>
      <c r="N56" s="15"/>
      <c r="O56" s="15"/>
      <c r="P56" s="15"/>
      <c r="Q56" s="15">
        <f t="shared" si="2"/>
        <v>0</v>
      </c>
      <c r="R56" s="15"/>
      <c r="S56" s="18"/>
      <c r="T56" s="1"/>
      <c r="U56" s="1"/>
      <c r="V56" s="1"/>
      <c r="W56" s="1"/>
      <c r="X56" s="1"/>
      <c r="Y56" s="1"/>
    </row>
    <row r="57" spans="1:25" ht="63.75">
      <c r="A57" s="18"/>
      <c r="B57" s="6" t="s">
        <v>329</v>
      </c>
      <c r="C57" s="96" t="s">
        <v>119</v>
      </c>
      <c r="D57" s="99">
        <v>1049</v>
      </c>
      <c r="E57" s="13"/>
      <c r="F57" s="13"/>
      <c r="G57" s="13"/>
      <c r="H57" s="13"/>
      <c r="I57" s="13"/>
      <c r="J57" s="13"/>
      <c r="K57" s="35"/>
      <c r="L57" s="35"/>
      <c r="M57" s="15"/>
      <c r="N57" s="15"/>
      <c r="O57" s="15"/>
      <c r="P57" s="15"/>
      <c r="Q57" s="15">
        <f t="shared" si="2"/>
        <v>0</v>
      </c>
      <c r="R57" s="15"/>
      <c r="S57" s="18"/>
      <c r="T57" s="1"/>
      <c r="U57" s="1"/>
      <c r="V57" s="1"/>
      <c r="W57" s="1"/>
      <c r="X57" s="1"/>
      <c r="Y57" s="1"/>
    </row>
    <row r="58" spans="1:25" ht="51">
      <c r="A58" s="18"/>
      <c r="B58" s="6" t="s">
        <v>330</v>
      </c>
      <c r="C58" s="96" t="s">
        <v>120</v>
      </c>
      <c r="D58" s="99">
        <v>1050</v>
      </c>
      <c r="E58" s="21"/>
      <c r="F58" s="21"/>
      <c r="G58" s="21"/>
      <c r="H58" s="13"/>
      <c r="I58" s="13"/>
      <c r="J58" s="13"/>
      <c r="K58" s="26"/>
      <c r="L58" s="26"/>
      <c r="M58" s="15"/>
      <c r="N58" s="15"/>
      <c r="O58" s="15"/>
      <c r="P58" s="15"/>
      <c r="Q58" s="15">
        <f t="shared" si="2"/>
        <v>0</v>
      </c>
      <c r="R58" s="15"/>
      <c r="S58" s="18"/>
      <c r="T58" s="1"/>
      <c r="U58" s="1"/>
      <c r="V58" s="1"/>
      <c r="W58" s="1"/>
      <c r="X58" s="1"/>
      <c r="Y58" s="1"/>
    </row>
    <row r="59" spans="1:25" ht="51">
      <c r="A59" s="18"/>
      <c r="B59" s="6" t="s">
        <v>331</v>
      </c>
      <c r="C59" s="96" t="s">
        <v>121</v>
      </c>
      <c r="D59" s="99">
        <v>1051</v>
      </c>
      <c r="E59" s="13"/>
      <c r="F59" s="13"/>
      <c r="G59" s="13"/>
      <c r="H59" s="13"/>
      <c r="I59" s="13"/>
      <c r="J59" s="13"/>
      <c r="K59" s="35"/>
      <c r="L59" s="35"/>
      <c r="M59" s="15"/>
      <c r="N59" s="15"/>
      <c r="O59" s="15"/>
      <c r="P59" s="15"/>
      <c r="Q59" s="15">
        <f t="shared" si="2"/>
        <v>0</v>
      </c>
      <c r="R59" s="15"/>
      <c r="S59" s="18"/>
      <c r="T59" s="1"/>
      <c r="U59" s="1"/>
      <c r="V59" s="1"/>
      <c r="W59" s="1"/>
      <c r="X59" s="1"/>
      <c r="Y59" s="1"/>
    </row>
    <row r="60" spans="1:25" ht="38.25">
      <c r="A60" s="18"/>
      <c r="B60" s="6" t="s">
        <v>332</v>
      </c>
      <c r="C60" s="96" t="s">
        <v>122</v>
      </c>
      <c r="D60" s="99">
        <v>1052</v>
      </c>
      <c r="E60" s="13"/>
      <c r="F60" s="13"/>
      <c r="G60" s="13"/>
      <c r="H60" s="13"/>
      <c r="I60" s="13"/>
      <c r="J60" s="22"/>
      <c r="K60" s="35"/>
      <c r="L60" s="35"/>
      <c r="M60" s="15"/>
      <c r="N60" s="15"/>
      <c r="O60" s="15"/>
      <c r="P60" s="15"/>
      <c r="Q60" s="15">
        <f t="shared" si="2"/>
        <v>0</v>
      </c>
      <c r="R60" s="15"/>
      <c r="S60" s="18"/>
      <c r="T60" s="1"/>
      <c r="U60" s="1"/>
      <c r="V60" s="1"/>
      <c r="W60" s="1"/>
      <c r="X60" s="1"/>
      <c r="Y60" s="1"/>
    </row>
    <row r="61" spans="1:25" ht="204">
      <c r="A61" s="18"/>
      <c r="B61" s="6" t="s">
        <v>333</v>
      </c>
      <c r="C61" s="96" t="s">
        <v>123</v>
      </c>
      <c r="D61" s="99">
        <v>1053</v>
      </c>
      <c r="E61" s="13"/>
      <c r="F61" s="13"/>
      <c r="G61" s="13"/>
      <c r="H61" s="29"/>
      <c r="I61" s="30"/>
      <c r="J61" s="30"/>
      <c r="K61" s="57"/>
      <c r="L61" s="57"/>
      <c r="M61" s="15"/>
      <c r="N61" s="15"/>
      <c r="O61" s="15"/>
      <c r="P61" s="15"/>
      <c r="Q61" s="15">
        <f t="shared" si="2"/>
        <v>0</v>
      </c>
      <c r="R61" s="15"/>
      <c r="S61" s="18"/>
      <c r="T61" s="1"/>
      <c r="U61" s="1"/>
      <c r="V61" s="1"/>
      <c r="W61" s="1"/>
      <c r="X61" s="1"/>
      <c r="Y61" s="1"/>
    </row>
    <row r="62" spans="1:25" ht="25.5">
      <c r="A62" s="18"/>
      <c r="B62" s="6" t="s">
        <v>334</v>
      </c>
      <c r="C62" s="96" t="s">
        <v>124</v>
      </c>
      <c r="D62" s="99">
        <v>1054</v>
      </c>
      <c r="E62" s="13"/>
      <c r="F62" s="13"/>
      <c r="G62" s="13"/>
      <c r="H62" s="13"/>
      <c r="I62" s="13"/>
      <c r="J62" s="13"/>
      <c r="K62" s="35"/>
      <c r="L62" s="35"/>
      <c r="M62" s="15"/>
      <c r="N62" s="15"/>
      <c r="O62" s="15"/>
      <c r="P62" s="15"/>
      <c r="Q62" s="15">
        <f t="shared" si="2"/>
        <v>0</v>
      </c>
      <c r="R62" s="15"/>
      <c r="S62" s="18"/>
      <c r="T62" s="1"/>
      <c r="U62" s="1"/>
      <c r="V62" s="1"/>
      <c r="W62" s="1"/>
      <c r="X62" s="1"/>
      <c r="Y62" s="1"/>
    </row>
    <row r="63" spans="1:25" ht="51">
      <c r="A63" s="27"/>
      <c r="B63" s="6" t="s">
        <v>335</v>
      </c>
      <c r="C63" s="96" t="s">
        <v>125</v>
      </c>
      <c r="D63" s="99">
        <v>1055</v>
      </c>
      <c r="E63" s="16"/>
      <c r="F63" s="16"/>
      <c r="G63" s="16"/>
      <c r="H63" s="16"/>
      <c r="I63" s="16"/>
      <c r="J63" s="16"/>
      <c r="K63" s="55"/>
      <c r="L63" s="55"/>
      <c r="M63" s="14"/>
      <c r="N63" s="14"/>
      <c r="O63" s="14"/>
      <c r="P63" s="14"/>
      <c r="Q63" s="15">
        <f t="shared" si="2"/>
        <v>0</v>
      </c>
      <c r="R63" s="14"/>
      <c r="S63" s="18"/>
      <c r="T63" s="1"/>
      <c r="U63" s="1"/>
      <c r="V63" s="1"/>
      <c r="W63" s="1"/>
      <c r="X63" s="1"/>
      <c r="Y63" s="1"/>
    </row>
    <row r="64" spans="1:25" ht="38.25">
      <c r="A64" s="27"/>
      <c r="B64" s="6" t="s">
        <v>336</v>
      </c>
      <c r="C64" s="96" t="s">
        <v>126</v>
      </c>
      <c r="D64" s="99">
        <v>1056</v>
      </c>
      <c r="E64" s="21"/>
      <c r="F64" s="21"/>
      <c r="G64" s="21"/>
      <c r="H64" s="21"/>
      <c r="I64" s="21"/>
      <c r="J64" s="21"/>
      <c r="K64" s="26"/>
      <c r="L64" s="26"/>
      <c r="M64" s="15"/>
      <c r="N64" s="15"/>
      <c r="O64" s="15"/>
      <c r="P64" s="15"/>
      <c r="Q64" s="15">
        <f t="shared" si="2"/>
        <v>0</v>
      </c>
      <c r="R64" s="15"/>
      <c r="S64" s="18"/>
      <c r="T64" s="1"/>
      <c r="U64" s="1"/>
      <c r="V64" s="1"/>
      <c r="W64" s="1"/>
      <c r="X64" s="1"/>
      <c r="Y64" s="1"/>
    </row>
    <row r="65" spans="1:25" ht="38.25">
      <c r="A65" s="27"/>
      <c r="B65" s="6" t="s">
        <v>337</v>
      </c>
      <c r="C65" s="96" t="s">
        <v>127</v>
      </c>
      <c r="D65" s="99">
        <v>1057</v>
      </c>
      <c r="E65" s="21"/>
      <c r="F65" s="21"/>
      <c r="G65" s="21"/>
      <c r="H65" s="21"/>
      <c r="I65" s="21"/>
      <c r="J65" s="21"/>
      <c r="K65" s="26"/>
      <c r="L65" s="26"/>
      <c r="M65" s="15"/>
      <c r="N65" s="15"/>
      <c r="O65" s="15"/>
      <c r="P65" s="15"/>
      <c r="Q65" s="15">
        <f t="shared" si="2"/>
        <v>0</v>
      </c>
      <c r="R65" s="15"/>
      <c r="S65" s="18"/>
      <c r="T65" s="1"/>
      <c r="U65" s="1"/>
      <c r="V65" s="1"/>
      <c r="W65" s="1"/>
      <c r="X65" s="1"/>
      <c r="Y65" s="1"/>
    </row>
    <row r="66" spans="1:25" ht="63.75">
      <c r="A66" s="18"/>
      <c r="B66" s="6" t="s">
        <v>338</v>
      </c>
      <c r="C66" s="96" t="s">
        <v>128</v>
      </c>
      <c r="D66" s="99">
        <v>1058</v>
      </c>
      <c r="E66" s="17"/>
      <c r="F66" s="17"/>
      <c r="G66" s="17"/>
      <c r="H66" s="17"/>
      <c r="I66" s="17"/>
      <c r="J66" s="17"/>
      <c r="K66" s="56"/>
      <c r="L66" s="56"/>
      <c r="M66" s="14"/>
      <c r="N66" s="14"/>
      <c r="O66" s="14"/>
      <c r="P66" s="14"/>
      <c r="Q66" s="15">
        <f t="shared" si="2"/>
        <v>0</v>
      </c>
      <c r="R66" s="14"/>
      <c r="S66" s="18"/>
      <c r="T66" s="1"/>
      <c r="U66" s="1"/>
      <c r="V66" s="1"/>
      <c r="W66" s="1"/>
      <c r="X66" s="1"/>
      <c r="Y66" s="1"/>
    </row>
    <row r="67" spans="1:25" ht="51">
      <c r="A67" s="18"/>
      <c r="B67" s="6" t="s">
        <v>339</v>
      </c>
      <c r="C67" s="96" t="s">
        <v>129</v>
      </c>
      <c r="D67" s="99">
        <v>1059</v>
      </c>
      <c r="E67" s="21"/>
      <c r="F67" s="21"/>
      <c r="G67" s="21"/>
      <c r="H67" s="21"/>
      <c r="I67" s="21"/>
      <c r="J67" s="21"/>
      <c r="K67" s="26"/>
      <c r="L67" s="26"/>
      <c r="M67" s="15"/>
      <c r="N67" s="15"/>
      <c r="O67" s="15"/>
      <c r="P67" s="15"/>
      <c r="Q67" s="15">
        <f t="shared" si="2"/>
        <v>0</v>
      </c>
      <c r="R67" s="15"/>
      <c r="S67" s="18"/>
      <c r="T67" s="1"/>
      <c r="U67" s="1"/>
      <c r="V67" s="1"/>
      <c r="W67" s="1"/>
      <c r="X67" s="1"/>
      <c r="Y67" s="1"/>
    </row>
    <row r="68" spans="1:25" ht="25.5">
      <c r="A68" s="18"/>
      <c r="B68" s="6" t="s">
        <v>340</v>
      </c>
      <c r="C68" s="96" t="s">
        <v>130</v>
      </c>
      <c r="D68" s="99">
        <v>1060</v>
      </c>
      <c r="E68" s="21"/>
      <c r="F68" s="21"/>
      <c r="G68" s="21"/>
      <c r="H68" s="21"/>
      <c r="I68" s="31"/>
      <c r="J68" s="21"/>
      <c r="K68" s="26"/>
      <c r="L68" s="26"/>
      <c r="M68" s="15"/>
      <c r="N68" s="15"/>
      <c r="O68" s="15"/>
      <c r="P68" s="15"/>
      <c r="Q68" s="15">
        <f t="shared" si="2"/>
        <v>0</v>
      </c>
      <c r="R68" s="15"/>
      <c r="S68" s="18"/>
      <c r="T68" s="1"/>
      <c r="U68" s="1"/>
      <c r="V68" s="1"/>
      <c r="W68" s="1"/>
      <c r="X68" s="1"/>
      <c r="Y68" s="1"/>
    </row>
    <row r="69" spans="1:25" ht="51">
      <c r="A69" s="18"/>
      <c r="B69" s="6" t="s">
        <v>341</v>
      </c>
      <c r="C69" s="96" t="s">
        <v>131</v>
      </c>
      <c r="D69" s="99">
        <v>1061</v>
      </c>
      <c r="E69" s="21"/>
      <c r="F69" s="21"/>
      <c r="G69" s="21"/>
      <c r="H69" s="21"/>
      <c r="I69" s="31"/>
      <c r="J69" s="21"/>
      <c r="K69" s="26"/>
      <c r="L69" s="26"/>
      <c r="M69" s="15"/>
      <c r="N69" s="15"/>
      <c r="O69" s="15"/>
      <c r="P69" s="15"/>
      <c r="Q69" s="15">
        <f t="shared" si="2"/>
        <v>0</v>
      </c>
      <c r="R69" s="15"/>
      <c r="S69" s="18"/>
      <c r="T69" s="1"/>
      <c r="U69" s="1"/>
      <c r="V69" s="1"/>
      <c r="W69" s="1"/>
      <c r="X69" s="1"/>
      <c r="Y69" s="1"/>
    </row>
    <row r="70" spans="1:25" ht="63.75">
      <c r="A70" s="18"/>
      <c r="B70" s="6" t="s">
        <v>342</v>
      </c>
      <c r="C70" s="96" t="s">
        <v>132</v>
      </c>
      <c r="D70" s="99">
        <v>1062</v>
      </c>
      <c r="E70" s="13"/>
      <c r="F70" s="13"/>
      <c r="G70" s="13"/>
      <c r="H70" s="21"/>
      <c r="I70" s="21"/>
      <c r="J70" s="21"/>
      <c r="K70" s="26"/>
      <c r="L70" s="26"/>
      <c r="M70" s="15"/>
      <c r="N70" s="15"/>
      <c r="O70" s="15"/>
      <c r="P70" s="15"/>
      <c r="Q70" s="15">
        <f t="shared" si="2"/>
        <v>0</v>
      </c>
      <c r="R70" s="15"/>
      <c r="S70" s="18"/>
      <c r="T70" s="1"/>
      <c r="U70" s="1"/>
      <c r="V70" s="1"/>
      <c r="W70" s="1"/>
      <c r="X70" s="1"/>
      <c r="Y70" s="1"/>
    </row>
    <row r="71" spans="1:25" ht="51">
      <c r="A71" s="18"/>
      <c r="B71" s="6" t="s">
        <v>343</v>
      </c>
      <c r="C71" s="96" t="s">
        <v>133</v>
      </c>
      <c r="D71" s="99">
        <v>1063</v>
      </c>
      <c r="E71" s="13"/>
      <c r="F71" s="13"/>
      <c r="G71" s="13"/>
      <c r="H71" s="13"/>
      <c r="I71" s="13"/>
      <c r="J71" s="13"/>
      <c r="K71" s="35"/>
      <c r="L71" s="35"/>
      <c r="M71" s="15"/>
      <c r="N71" s="15"/>
      <c r="O71" s="15"/>
      <c r="P71" s="15"/>
      <c r="Q71" s="15">
        <f t="shared" si="2"/>
        <v>0</v>
      </c>
      <c r="R71" s="15"/>
      <c r="S71" s="18"/>
      <c r="T71" s="1"/>
      <c r="U71" s="1"/>
      <c r="V71" s="1"/>
      <c r="W71" s="1"/>
      <c r="X71" s="1"/>
      <c r="Y71" s="1"/>
    </row>
    <row r="72" spans="1:25" ht="63.75">
      <c r="A72" s="18"/>
      <c r="B72" s="6" t="s">
        <v>344</v>
      </c>
      <c r="C72" s="96" t="s">
        <v>134</v>
      </c>
      <c r="D72" s="99">
        <v>1064</v>
      </c>
      <c r="E72" s="13"/>
      <c r="F72" s="13"/>
      <c r="G72" s="13"/>
      <c r="H72" s="13"/>
      <c r="I72" s="13"/>
      <c r="J72" s="13"/>
      <c r="K72" s="35"/>
      <c r="L72" s="35"/>
      <c r="M72" s="15"/>
      <c r="N72" s="15"/>
      <c r="O72" s="15"/>
      <c r="P72" s="15"/>
      <c r="Q72" s="15">
        <f t="shared" si="2"/>
        <v>0</v>
      </c>
      <c r="R72" s="15"/>
      <c r="S72" s="18"/>
      <c r="T72" s="1"/>
      <c r="U72" s="1"/>
      <c r="V72" s="1"/>
      <c r="W72" s="1"/>
      <c r="X72" s="1"/>
      <c r="Y72" s="1"/>
    </row>
    <row r="73" spans="1:25" ht="25.5">
      <c r="A73" s="18"/>
      <c r="B73" s="6" t="s">
        <v>345</v>
      </c>
      <c r="C73" s="96" t="s">
        <v>135</v>
      </c>
      <c r="D73" s="99">
        <v>1065</v>
      </c>
      <c r="E73" s="13"/>
      <c r="F73" s="13"/>
      <c r="G73" s="13"/>
      <c r="H73" s="13"/>
      <c r="I73" s="13"/>
      <c r="J73" s="13"/>
      <c r="K73" s="35"/>
      <c r="L73" s="35"/>
      <c r="M73" s="15"/>
      <c r="N73" s="15"/>
      <c r="O73" s="15"/>
      <c r="P73" s="15"/>
      <c r="Q73" s="15">
        <f t="shared" si="2"/>
        <v>0</v>
      </c>
      <c r="R73" s="15"/>
      <c r="S73" s="18"/>
      <c r="T73" s="1"/>
      <c r="U73" s="1"/>
      <c r="V73" s="1"/>
      <c r="W73" s="1"/>
      <c r="X73" s="1"/>
      <c r="Y73" s="1"/>
    </row>
    <row r="74" spans="1:25" ht="38.25">
      <c r="A74" s="18"/>
      <c r="B74" s="6" t="s">
        <v>346</v>
      </c>
      <c r="C74" s="96" t="s">
        <v>136</v>
      </c>
      <c r="D74" s="99">
        <v>1066</v>
      </c>
      <c r="E74" s="13"/>
      <c r="F74" s="13"/>
      <c r="G74" s="13"/>
      <c r="H74" s="13"/>
      <c r="I74" s="13"/>
      <c r="J74" s="13"/>
      <c r="K74" s="35"/>
      <c r="L74" s="35"/>
      <c r="M74" s="15"/>
      <c r="N74" s="15"/>
      <c r="O74" s="15"/>
      <c r="P74" s="15"/>
      <c r="Q74" s="15">
        <f t="shared" si="2"/>
        <v>0</v>
      </c>
      <c r="R74" s="15"/>
      <c r="S74" s="18"/>
      <c r="T74" s="1"/>
      <c r="U74" s="1"/>
      <c r="V74" s="1"/>
      <c r="W74" s="1"/>
      <c r="X74" s="1"/>
      <c r="Y74" s="1"/>
    </row>
    <row r="75" spans="1:25" ht="63.75">
      <c r="A75" s="18"/>
      <c r="B75" s="8" t="s">
        <v>347</v>
      </c>
      <c r="C75" s="97" t="s">
        <v>137</v>
      </c>
      <c r="D75" s="104">
        <v>1100</v>
      </c>
      <c r="E75" s="13" t="s">
        <v>733</v>
      </c>
      <c r="F75" s="13" t="s">
        <v>733</v>
      </c>
      <c r="G75" s="13" t="s">
        <v>733</v>
      </c>
      <c r="H75" s="13" t="s">
        <v>733</v>
      </c>
      <c r="I75" s="13" t="s">
        <v>733</v>
      </c>
      <c r="J75" s="13" t="s">
        <v>733</v>
      </c>
      <c r="K75" s="13" t="s">
        <v>733</v>
      </c>
      <c r="L75" s="13" t="s">
        <v>733</v>
      </c>
      <c r="M75" s="14">
        <f>SUM(M76:M94)</f>
        <v>0</v>
      </c>
      <c r="N75" s="14">
        <f>SUM(N76:N118)</f>
        <v>0</v>
      </c>
      <c r="O75" s="14">
        <f>SUM(O76:O118)</f>
        <v>0</v>
      </c>
      <c r="P75" s="14">
        <f>SUM(P76:P118)</f>
        <v>0</v>
      </c>
      <c r="Q75" s="14">
        <f>SUM(Q76:Q118)</f>
        <v>0</v>
      </c>
      <c r="R75" s="14">
        <f>SUM(R76:R118)</f>
        <v>0</v>
      </c>
      <c r="S75" s="18"/>
      <c r="T75" s="1"/>
      <c r="U75" s="1"/>
      <c r="V75" s="1"/>
      <c r="W75" s="1"/>
      <c r="X75" s="1"/>
      <c r="Y75" s="1"/>
    </row>
    <row r="76" spans="1:25" ht="12.75">
      <c r="A76" s="18"/>
      <c r="B76" s="6" t="s">
        <v>348</v>
      </c>
      <c r="C76" s="96" t="s">
        <v>138</v>
      </c>
      <c r="D76" s="99">
        <v>1101</v>
      </c>
      <c r="E76" s="21"/>
      <c r="F76" s="21"/>
      <c r="G76" s="21"/>
      <c r="H76" s="13"/>
      <c r="I76" s="13"/>
      <c r="J76" s="22"/>
      <c r="K76" s="13"/>
      <c r="L76" s="13"/>
      <c r="M76" s="15"/>
      <c r="N76" s="15"/>
      <c r="O76" s="15"/>
      <c r="P76" s="15"/>
      <c r="Q76" s="15"/>
      <c r="R76" s="15"/>
      <c r="S76" s="18"/>
      <c r="T76" s="1"/>
      <c r="U76" s="1"/>
      <c r="V76" s="1"/>
      <c r="W76" s="1"/>
      <c r="X76" s="1"/>
      <c r="Y76" s="1"/>
    </row>
    <row r="77" spans="1:25" ht="12.75">
      <c r="A77" s="18"/>
      <c r="B77" s="6" t="s">
        <v>349</v>
      </c>
      <c r="C77" s="96" t="s">
        <v>139</v>
      </c>
      <c r="D77" s="99">
        <v>1102</v>
      </c>
      <c r="E77" s="21"/>
      <c r="F77" s="21"/>
      <c r="G77" s="21"/>
      <c r="H77" s="13"/>
      <c r="I77" s="13"/>
      <c r="J77" s="13"/>
      <c r="K77" s="35"/>
      <c r="L77" s="35"/>
      <c r="M77" s="15"/>
      <c r="N77" s="15"/>
      <c r="O77" s="15"/>
      <c r="P77" s="15"/>
      <c r="Q77" s="15"/>
      <c r="R77" s="15"/>
      <c r="S77" s="18"/>
      <c r="T77" s="1"/>
      <c r="U77" s="1"/>
      <c r="V77" s="1"/>
      <c r="W77" s="1"/>
      <c r="X77" s="1"/>
      <c r="Y77" s="1"/>
    </row>
    <row r="78" spans="1:25" ht="25.5">
      <c r="A78" s="18"/>
      <c r="B78" s="6" t="s">
        <v>350</v>
      </c>
      <c r="C78" s="96" t="s">
        <v>140</v>
      </c>
      <c r="D78" s="99">
        <v>1103</v>
      </c>
      <c r="E78" s="21"/>
      <c r="F78" s="21"/>
      <c r="G78" s="21"/>
      <c r="H78" s="13"/>
      <c r="I78" s="13"/>
      <c r="J78" s="13"/>
      <c r="K78" s="35"/>
      <c r="L78" s="35"/>
      <c r="M78" s="15"/>
      <c r="N78" s="15"/>
      <c r="O78" s="15"/>
      <c r="P78" s="15"/>
      <c r="Q78" s="15"/>
      <c r="R78" s="15"/>
      <c r="S78" s="18"/>
      <c r="T78" s="1"/>
      <c r="U78" s="1"/>
      <c r="V78" s="1"/>
      <c r="W78" s="1"/>
      <c r="X78" s="1"/>
      <c r="Y78" s="1"/>
    </row>
    <row r="79" spans="1:25" ht="12.75">
      <c r="A79" s="18"/>
      <c r="B79" s="6" t="s">
        <v>351</v>
      </c>
      <c r="C79" s="96" t="s">
        <v>14</v>
      </c>
      <c r="D79" s="99">
        <v>1104</v>
      </c>
      <c r="E79" s="21"/>
      <c r="F79" s="21"/>
      <c r="G79" s="21"/>
      <c r="H79" s="13"/>
      <c r="I79" s="13"/>
      <c r="J79" s="13"/>
      <c r="K79" s="35"/>
      <c r="L79" s="35"/>
      <c r="M79" s="15"/>
      <c r="N79" s="15"/>
      <c r="O79" s="15"/>
      <c r="P79" s="15"/>
      <c r="Q79" s="15"/>
      <c r="R79" s="15"/>
      <c r="S79" s="18"/>
      <c r="T79" s="1"/>
      <c r="U79" s="1"/>
      <c r="V79" s="1"/>
      <c r="W79" s="1"/>
      <c r="X79" s="1"/>
      <c r="Y79" s="1"/>
    </row>
    <row r="80" spans="1:25" ht="76.5">
      <c r="A80" s="18"/>
      <c r="B80" s="6" t="s">
        <v>352</v>
      </c>
      <c r="C80" s="96" t="s">
        <v>8</v>
      </c>
      <c r="D80" s="99">
        <v>1105</v>
      </c>
      <c r="E80" s="21"/>
      <c r="F80" s="21"/>
      <c r="G80" s="21"/>
      <c r="H80" s="13"/>
      <c r="I80" s="13"/>
      <c r="J80" s="13"/>
      <c r="K80" s="35"/>
      <c r="L80" s="35"/>
      <c r="M80" s="15"/>
      <c r="N80" s="15"/>
      <c r="O80" s="15"/>
      <c r="P80" s="15"/>
      <c r="Q80" s="15"/>
      <c r="R80" s="15"/>
      <c r="S80" s="18"/>
      <c r="T80" s="1"/>
      <c r="U80" s="1"/>
      <c r="V80" s="1"/>
      <c r="W80" s="1"/>
      <c r="X80" s="1"/>
      <c r="Y80" s="1"/>
    </row>
    <row r="81" spans="1:25" ht="51">
      <c r="A81" s="18"/>
      <c r="B81" s="6" t="s">
        <v>353</v>
      </c>
      <c r="C81" s="96" t="s">
        <v>15</v>
      </c>
      <c r="D81" s="99">
        <v>1106</v>
      </c>
      <c r="E81" s="21"/>
      <c r="F81" s="21"/>
      <c r="G81" s="21"/>
      <c r="H81" s="13"/>
      <c r="I81" s="13"/>
      <c r="J81" s="13"/>
      <c r="K81" s="35"/>
      <c r="L81" s="35"/>
      <c r="M81" s="15"/>
      <c r="N81" s="15"/>
      <c r="O81" s="15"/>
      <c r="P81" s="15"/>
      <c r="Q81" s="15"/>
      <c r="R81" s="15"/>
      <c r="S81" s="18"/>
      <c r="T81" s="1"/>
      <c r="U81" s="1"/>
      <c r="V81" s="1"/>
      <c r="W81" s="1"/>
      <c r="X81" s="1"/>
      <c r="Y81" s="1"/>
    </row>
    <row r="82" spans="1:25" ht="51">
      <c r="A82" s="18"/>
      <c r="B82" s="6" t="s">
        <v>354</v>
      </c>
      <c r="C82" s="96" t="s">
        <v>43</v>
      </c>
      <c r="D82" s="99">
        <v>1107</v>
      </c>
      <c r="E82" s="21"/>
      <c r="F82" s="21"/>
      <c r="G82" s="21"/>
      <c r="H82" s="13"/>
      <c r="I82" s="13"/>
      <c r="J82" s="13"/>
      <c r="K82" s="35"/>
      <c r="L82" s="35"/>
      <c r="M82" s="15"/>
      <c r="N82" s="15"/>
      <c r="O82" s="15"/>
      <c r="P82" s="15"/>
      <c r="Q82" s="15"/>
      <c r="R82" s="15"/>
      <c r="S82" s="18"/>
      <c r="T82" s="1"/>
      <c r="U82" s="1"/>
      <c r="V82" s="1"/>
      <c r="W82" s="1"/>
      <c r="X82" s="1"/>
      <c r="Y82" s="1"/>
    </row>
    <row r="83" spans="1:25" ht="25.5">
      <c r="A83" s="18"/>
      <c r="B83" s="6" t="s">
        <v>355</v>
      </c>
      <c r="C83" s="96" t="s">
        <v>90</v>
      </c>
      <c r="D83" s="99">
        <v>1108</v>
      </c>
      <c r="E83" s="21"/>
      <c r="F83" s="21"/>
      <c r="G83" s="21"/>
      <c r="H83" s="13"/>
      <c r="I83" s="13"/>
      <c r="J83" s="13"/>
      <c r="K83" s="35"/>
      <c r="L83" s="35"/>
      <c r="M83" s="15"/>
      <c r="N83" s="15"/>
      <c r="O83" s="15"/>
      <c r="P83" s="15"/>
      <c r="Q83" s="15"/>
      <c r="R83" s="15"/>
      <c r="S83" s="18"/>
      <c r="T83" s="1"/>
      <c r="U83" s="1"/>
      <c r="V83" s="1"/>
      <c r="W83" s="1"/>
      <c r="X83" s="1"/>
      <c r="Y83" s="1"/>
    </row>
    <row r="84" spans="1:25" ht="38.25">
      <c r="A84" s="18"/>
      <c r="B84" s="6" t="s">
        <v>356</v>
      </c>
      <c r="C84" s="96" t="s">
        <v>91</v>
      </c>
      <c r="D84" s="99">
        <v>1109</v>
      </c>
      <c r="E84" s="21"/>
      <c r="F84" s="21"/>
      <c r="G84" s="21"/>
      <c r="H84" s="13"/>
      <c r="I84" s="13"/>
      <c r="J84" s="13"/>
      <c r="K84" s="35"/>
      <c r="L84" s="35"/>
      <c r="M84" s="15"/>
      <c r="N84" s="15"/>
      <c r="O84" s="15"/>
      <c r="P84" s="15"/>
      <c r="Q84" s="15"/>
      <c r="R84" s="15"/>
      <c r="S84" s="18"/>
      <c r="T84" s="1"/>
      <c r="U84" s="1"/>
      <c r="V84" s="1"/>
      <c r="W84" s="1"/>
      <c r="X84" s="1"/>
      <c r="Y84" s="1"/>
    </row>
    <row r="85" spans="1:25" ht="76.5">
      <c r="A85" s="18"/>
      <c r="B85" s="6" t="s">
        <v>357</v>
      </c>
      <c r="C85" s="96" t="s">
        <v>92</v>
      </c>
      <c r="D85" s="99">
        <v>1110</v>
      </c>
      <c r="E85" s="21"/>
      <c r="F85" s="21"/>
      <c r="G85" s="21"/>
      <c r="H85" s="13"/>
      <c r="I85" s="13"/>
      <c r="J85" s="13"/>
      <c r="K85" s="35"/>
      <c r="L85" s="35"/>
      <c r="M85" s="15"/>
      <c r="N85" s="15"/>
      <c r="O85" s="15"/>
      <c r="P85" s="15"/>
      <c r="Q85" s="15"/>
      <c r="R85" s="15"/>
      <c r="S85" s="18"/>
      <c r="T85" s="1"/>
      <c r="U85" s="1"/>
      <c r="V85" s="1"/>
      <c r="W85" s="1"/>
      <c r="X85" s="1"/>
      <c r="Y85" s="1"/>
    </row>
    <row r="86" spans="1:25" ht="76.5">
      <c r="A86" s="18"/>
      <c r="B86" s="6" t="s">
        <v>358</v>
      </c>
      <c r="C86" s="96" t="s">
        <v>42</v>
      </c>
      <c r="D86" s="99">
        <v>1111</v>
      </c>
      <c r="E86" s="13"/>
      <c r="F86" s="13"/>
      <c r="G86" s="22"/>
      <c r="H86" s="32"/>
      <c r="I86" s="30"/>
      <c r="J86" s="30"/>
      <c r="K86" s="57"/>
      <c r="L86" s="57"/>
      <c r="M86" s="15"/>
      <c r="N86" s="15"/>
      <c r="O86" s="15"/>
      <c r="P86" s="15"/>
      <c r="Q86" s="15"/>
      <c r="R86" s="15"/>
      <c r="S86" s="18"/>
      <c r="T86" s="1"/>
      <c r="U86" s="1"/>
      <c r="V86" s="1"/>
      <c r="W86" s="1"/>
      <c r="X86" s="1"/>
      <c r="Y86" s="1"/>
    </row>
    <row r="87" spans="1:25" ht="76.5">
      <c r="A87" s="18"/>
      <c r="B87" s="6" t="s">
        <v>359</v>
      </c>
      <c r="C87" s="96" t="s">
        <v>93</v>
      </c>
      <c r="D87" s="99">
        <v>1112</v>
      </c>
      <c r="E87" s="21"/>
      <c r="F87" s="21"/>
      <c r="G87" s="21"/>
      <c r="H87" s="13"/>
      <c r="I87" s="13"/>
      <c r="J87" s="13"/>
      <c r="K87" s="35"/>
      <c r="L87" s="35"/>
      <c r="M87" s="15"/>
      <c r="N87" s="15"/>
      <c r="O87" s="15"/>
      <c r="P87" s="15"/>
      <c r="Q87" s="15"/>
      <c r="R87" s="15"/>
      <c r="S87" s="18"/>
      <c r="T87" s="1"/>
      <c r="U87" s="1"/>
      <c r="V87" s="1"/>
      <c r="W87" s="1"/>
      <c r="X87" s="1"/>
      <c r="Y87" s="1"/>
    </row>
    <row r="88" spans="1:25" ht="89.25">
      <c r="A88" s="18"/>
      <c r="B88" s="6" t="s">
        <v>360</v>
      </c>
      <c r="C88" s="96" t="s">
        <v>141</v>
      </c>
      <c r="D88" s="99">
        <v>1113</v>
      </c>
      <c r="E88" s="21"/>
      <c r="F88" s="21"/>
      <c r="G88" s="21"/>
      <c r="H88" s="13"/>
      <c r="I88" s="13"/>
      <c r="J88" s="13"/>
      <c r="K88" s="35"/>
      <c r="L88" s="35"/>
      <c r="M88" s="15"/>
      <c r="N88" s="15"/>
      <c r="O88" s="15"/>
      <c r="P88" s="15"/>
      <c r="Q88" s="15"/>
      <c r="R88" s="15"/>
      <c r="S88" s="18"/>
      <c r="T88" s="1"/>
      <c r="U88" s="1"/>
      <c r="V88" s="1"/>
      <c r="W88" s="1"/>
      <c r="X88" s="1"/>
      <c r="Y88" s="1"/>
    </row>
    <row r="89" spans="1:25" ht="25.5">
      <c r="A89" s="18"/>
      <c r="B89" s="6" t="s">
        <v>361</v>
      </c>
      <c r="C89" s="96" t="s">
        <v>16</v>
      </c>
      <c r="D89" s="99">
        <v>1114</v>
      </c>
      <c r="E89" s="21"/>
      <c r="F89" s="21"/>
      <c r="G89" s="21"/>
      <c r="H89" s="13"/>
      <c r="I89" s="13"/>
      <c r="J89" s="13"/>
      <c r="K89" s="35"/>
      <c r="L89" s="35"/>
      <c r="M89" s="15"/>
      <c r="N89" s="15"/>
      <c r="O89" s="15"/>
      <c r="P89" s="15"/>
      <c r="Q89" s="15"/>
      <c r="R89" s="15"/>
      <c r="S89" s="18"/>
      <c r="T89" s="1"/>
      <c r="U89" s="1"/>
      <c r="V89" s="1"/>
      <c r="W89" s="1"/>
      <c r="X89" s="1"/>
      <c r="Y89" s="1"/>
    </row>
    <row r="90" spans="1:25" ht="114.75">
      <c r="A90" s="18"/>
      <c r="B90" s="6" t="s">
        <v>362</v>
      </c>
      <c r="C90" s="96" t="s">
        <v>94</v>
      </c>
      <c r="D90" s="99">
        <v>1115</v>
      </c>
      <c r="E90" s="21"/>
      <c r="F90" s="21"/>
      <c r="G90" s="21"/>
      <c r="H90" s="13"/>
      <c r="I90" s="13"/>
      <c r="J90" s="13"/>
      <c r="K90" s="35"/>
      <c r="L90" s="35"/>
      <c r="M90" s="15"/>
      <c r="N90" s="15"/>
      <c r="O90" s="15"/>
      <c r="P90" s="15"/>
      <c r="Q90" s="15"/>
      <c r="R90" s="15"/>
      <c r="S90" s="18"/>
      <c r="T90" s="1"/>
      <c r="U90" s="1"/>
      <c r="V90" s="1"/>
      <c r="W90" s="1"/>
      <c r="X90" s="1"/>
      <c r="Y90" s="1"/>
    </row>
    <row r="91" spans="1:25" ht="89.25">
      <c r="A91" s="18"/>
      <c r="B91" s="6" t="s">
        <v>363</v>
      </c>
      <c r="C91" s="96" t="s">
        <v>13</v>
      </c>
      <c r="D91" s="99">
        <v>1116</v>
      </c>
      <c r="E91" s="21"/>
      <c r="F91" s="21"/>
      <c r="G91" s="21"/>
      <c r="H91" s="21"/>
      <c r="I91" s="13"/>
      <c r="J91" s="13"/>
      <c r="K91" s="35"/>
      <c r="L91" s="35"/>
      <c r="M91" s="15"/>
      <c r="N91" s="15"/>
      <c r="O91" s="15"/>
      <c r="P91" s="15"/>
      <c r="Q91" s="15"/>
      <c r="R91" s="15"/>
      <c r="S91" s="18"/>
      <c r="T91" s="1"/>
      <c r="U91" s="1"/>
      <c r="V91" s="1"/>
      <c r="W91" s="1"/>
      <c r="X91" s="1"/>
      <c r="Y91" s="1"/>
    </row>
    <row r="92" spans="1:25" ht="12.75">
      <c r="A92" s="18"/>
      <c r="B92" s="6" t="s">
        <v>364</v>
      </c>
      <c r="C92" s="96" t="s">
        <v>17</v>
      </c>
      <c r="D92" s="99">
        <v>1117</v>
      </c>
      <c r="E92" s="21"/>
      <c r="F92" s="21"/>
      <c r="G92" s="21"/>
      <c r="H92" s="13"/>
      <c r="I92" s="13"/>
      <c r="J92" s="13"/>
      <c r="K92" s="35"/>
      <c r="L92" s="35"/>
      <c r="M92" s="15"/>
      <c r="N92" s="15"/>
      <c r="O92" s="15"/>
      <c r="P92" s="15"/>
      <c r="Q92" s="15"/>
      <c r="R92" s="15"/>
      <c r="S92" s="18"/>
      <c r="T92" s="1"/>
      <c r="U92" s="1"/>
      <c r="V92" s="1"/>
      <c r="W92" s="1"/>
      <c r="X92" s="1"/>
      <c r="Y92" s="1"/>
    </row>
    <row r="93" spans="1:25" ht="12.75">
      <c r="A93" s="18"/>
      <c r="B93" s="6" t="s">
        <v>17</v>
      </c>
      <c r="C93" s="100" t="s">
        <v>17</v>
      </c>
      <c r="D93" s="99" t="s">
        <v>17</v>
      </c>
      <c r="E93" s="21"/>
      <c r="F93" s="21"/>
      <c r="G93" s="21"/>
      <c r="H93" s="13"/>
      <c r="I93" s="13"/>
      <c r="J93" s="13"/>
      <c r="K93" s="35"/>
      <c r="L93" s="35"/>
      <c r="M93" s="15"/>
      <c r="N93" s="15"/>
      <c r="O93" s="15"/>
      <c r="P93" s="15"/>
      <c r="Q93" s="15"/>
      <c r="R93" s="15"/>
      <c r="S93" s="18"/>
      <c r="T93" s="1"/>
      <c r="U93" s="1"/>
      <c r="V93" s="1"/>
      <c r="W93" s="1"/>
      <c r="X93" s="1"/>
      <c r="Y93" s="1"/>
    </row>
    <row r="94" spans="1:25" ht="12.75">
      <c r="A94" s="18"/>
      <c r="B94" s="6" t="s">
        <v>142</v>
      </c>
      <c r="C94" s="100" t="s">
        <v>17</v>
      </c>
      <c r="D94" s="99">
        <v>1199</v>
      </c>
      <c r="E94" s="21"/>
      <c r="F94" s="21"/>
      <c r="G94" s="21"/>
      <c r="H94" s="13"/>
      <c r="I94" s="13"/>
      <c r="J94" s="13"/>
      <c r="K94" s="35"/>
      <c r="L94" s="35"/>
      <c r="M94" s="15"/>
      <c r="N94" s="15"/>
      <c r="O94" s="15"/>
      <c r="P94" s="15"/>
      <c r="Q94" s="15"/>
      <c r="R94" s="15"/>
      <c r="S94" s="18"/>
      <c r="T94" s="1"/>
      <c r="U94" s="1"/>
      <c r="V94" s="1"/>
      <c r="W94" s="1"/>
      <c r="X94" s="1"/>
      <c r="Y94" s="1"/>
    </row>
    <row r="95" spans="1:25" ht="63.75">
      <c r="A95" s="18"/>
      <c r="B95" s="8" t="s">
        <v>365</v>
      </c>
      <c r="C95" s="97" t="s">
        <v>143</v>
      </c>
      <c r="D95" s="104">
        <v>1200</v>
      </c>
      <c r="E95" s="13" t="s">
        <v>733</v>
      </c>
      <c r="F95" s="13" t="s">
        <v>733</v>
      </c>
      <c r="G95" s="13" t="s">
        <v>733</v>
      </c>
      <c r="H95" s="13" t="s">
        <v>733</v>
      </c>
      <c r="I95" s="13" t="s">
        <v>733</v>
      </c>
      <c r="J95" s="13" t="s">
        <v>733</v>
      </c>
      <c r="K95" s="35" t="s">
        <v>733</v>
      </c>
      <c r="L95" s="35" t="s">
        <v>733</v>
      </c>
      <c r="M95" s="14"/>
      <c r="N95" s="14"/>
      <c r="O95" s="14"/>
      <c r="P95" s="14"/>
      <c r="Q95" s="14"/>
      <c r="R95" s="14"/>
      <c r="S95" s="33"/>
      <c r="T95" s="1"/>
      <c r="U95" s="1"/>
      <c r="V95" s="1"/>
      <c r="W95" s="1"/>
      <c r="X95" s="1"/>
      <c r="Y95" s="1"/>
    </row>
    <row r="96" spans="1:25" ht="38.25">
      <c r="A96" s="18"/>
      <c r="B96" s="6" t="s">
        <v>366</v>
      </c>
      <c r="C96" s="96" t="s">
        <v>144</v>
      </c>
      <c r="D96" s="99">
        <v>1201</v>
      </c>
      <c r="E96" s="13" t="s">
        <v>733</v>
      </c>
      <c r="F96" s="13" t="s">
        <v>733</v>
      </c>
      <c r="G96" s="13" t="s">
        <v>733</v>
      </c>
      <c r="H96" s="13" t="s">
        <v>733</v>
      </c>
      <c r="I96" s="13" t="s">
        <v>733</v>
      </c>
      <c r="J96" s="13" t="s">
        <v>733</v>
      </c>
      <c r="K96" s="35" t="s">
        <v>733</v>
      </c>
      <c r="L96" s="35" t="s">
        <v>733</v>
      </c>
      <c r="M96" s="14"/>
      <c r="N96" s="14"/>
      <c r="O96" s="14"/>
      <c r="P96" s="14"/>
      <c r="Q96" s="14"/>
      <c r="R96" s="14"/>
      <c r="S96" s="33"/>
      <c r="T96" s="1"/>
      <c r="U96" s="1"/>
      <c r="V96" s="1"/>
      <c r="W96" s="1"/>
      <c r="X96" s="1"/>
      <c r="Y96" s="1"/>
    </row>
    <row r="97" spans="1:25" ht="12.75">
      <c r="A97" s="18"/>
      <c r="B97" s="6" t="s">
        <v>820</v>
      </c>
      <c r="C97" s="96" t="s">
        <v>145</v>
      </c>
      <c r="D97" s="99">
        <v>1202</v>
      </c>
      <c r="E97" s="17"/>
      <c r="F97" s="17"/>
      <c r="G97" s="17"/>
      <c r="H97" s="17"/>
      <c r="I97" s="17"/>
      <c r="J97" s="17"/>
      <c r="K97" s="56"/>
      <c r="L97" s="56"/>
      <c r="M97" s="14"/>
      <c r="N97" s="14"/>
      <c r="O97" s="14"/>
      <c r="P97" s="14"/>
      <c r="Q97" s="14"/>
      <c r="R97" s="14"/>
      <c r="S97" s="33"/>
      <c r="T97" s="1"/>
      <c r="U97" s="1"/>
      <c r="V97" s="1"/>
      <c r="W97" s="1"/>
      <c r="X97" s="1"/>
      <c r="Y97" s="1"/>
    </row>
    <row r="98" spans="1:25" ht="22.5">
      <c r="A98" s="18"/>
      <c r="B98" s="6" t="s">
        <v>821</v>
      </c>
      <c r="C98" s="96" t="s">
        <v>146</v>
      </c>
      <c r="D98" s="99">
        <v>1203</v>
      </c>
      <c r="E98" s="21"/>
      <c r="F98" s="21"/>
      <c r="G98" s="21"/>
      <c r="H98" s="21"/>
      <c r="I98" s="21"/>
      <c r="J98" s="21"/>
      <c r="K98" s="26"/>
      <c r="L98" s="26"/>
      <c r="M98" s="15"/>
      <c r="N98" s="15"/>
      <c r="O98" s="15"/>
      <c r="P98" s="15"/>
      <c r="Q98" s="15"/>
      <c r="R98" s="15"/>
      <c r="S98" s="33"/>
      <c r="T98" s="1"/>
      <c r="U98" s="1"/>
      <c r="V98" s="1"/>
      <c r="W98" s="1"/>
      <c r="X98" s="1"/>
      <c r="Y98" s="1"/>
    </row>
    <row r="99" spans="1:25" ht="38.25">
      <c r="A99" s="18"/>
      <c r="B99" s="6" t="s">
        <v>367</v>
      </c>
      <c r="C99" s="96" t="s">
        <v>147</v>
      </c>
      <c r="D99" s="99">
        <v>1204</v>
      </c>
      <c r="E99" s="21"/>
      <c r="F99" s="21"/>
      <c r="G99" s="21"/>
      <c r="H99" s="13"/>
      <c r="I99" s="13"/>
      <c r="J99" s="22"/>
      <c r="K99" s="35"/>
      <c r="L99" s="35"/>
      <c r="M99" s="15"/>
      <c r="N99" s="15"/>
      <c r="O99" s="15"/>
      <c r="P99" s="15"/>
      <c r="Q99" s="15"/>
      <c r="R99" s="15"/>
      <c r="S99" s="33"/>
      <c r="T99" s="1"/>
      <c r="U99" s="1"/>
      <c r="V99" s="1"/>
      <c r="W99" s="1"/>
      <c r="X99" s="1"/>
      <c r="Y99" s="1"/>
    </row>
    <row r="100" spans="1:25" ht="38.25">
      <c r="A100" s="18"/>
      <c r="B100" s="6" t="s">
        <v>368</v>
      </c>
      <c r="C100" s="96" t="s">
        <v>148</v>
      </c>
      <c r="D100" s="99">
        <v>1205</v>
      </c>
      <c r="E100" s="21"/>
      <c r="F100" s="21"/>
      <c r="G100" s="21"/>
      <c r="H100" s="21"/>
      <c r="I100" s="21"/>
      <c r="J100" s="21"/>
      <c r="K100" s="26"/>
      <c r="L100" s="26"/>
      <c r="M100" s="15"/>
      <c r="N100" s="15"/>
      <c r="O100" s="15"/>
      <c r="P100" s="15"/>
      <c r="Q100" s="15"/>
      <c r="R100" s="15"/>
      <c r="S100" s="33"/>
      <c r="T100" s="1"/>
      <c r="U100" s="1"/>
      <c r="V100" s="1"/>
      <c r="W100" s="1"/>
      <c r="X100" s="1"/>
      <c r="Y100" s="1"/>
    </row>
    <row r="101" spans="1:25" ht="38.25">
      <c r="A101" s="18"/>
      <c r="B101" s="6" t="s">
        <v>369</v>
      </c>
      <c r="C101" s="96" t="s">
        <v>149</v>
      </c>
      <c r="D101" s="99">
        <v>1206</v>
      </c>
      <c r="E101" s="21"/>
      <c r="F101" s="21"/>
      <c r="G101" s="21"/>
      <c r="H101" s="21"/>
      <c r="I101" s="21"/>
      <c r="J101" s="21"/>
      <c r="K101" s="26"/>
      <c r="L101" s="26"/>
      <c r="M101" s="15"/>
      <c r="N101" s="15"/>
      <c r="O101" s="15"/>
      <c r="P101" s="15"/>
      <c r="Q101" s="15"/>
      <c r="R101" s="15"/>
      <c r="S101" s="33"/>
      <c r="T101" s="1"/>
      <c r="U101" s="1"/>
      <c r="V101" s="1"/>
      <c r="W101" s="1"/>
      <c r="X101" s="1"/>
      <c r="Y101" s="1"/>
    </row>
    <row r="102" spans="1:25" ht="12.75">
      <c r="A102" s="18"/>
      <c r="B102" s="6" t="s">
        <v>822</v>
      </c>
      <c r="C102" s="96" t="s">
        <v>150</v>
      </c>
      <c r="D102" s="99">
        <v>1207</v>
      </c>
      <c r="E102" s="21"/>
      <c r="F102" s="21"/>
      <c r="G102" s="21"/>
      <c r="H102" s="21"/>
      <c r="I102" s="21"/>
      <c r="J102" s="21"/>
      <c r="K102" s="26"/>
      <c r="L102" s="26"/>
      <c r="M102" s="15"/>
      <c r="N102" s="15"/>
      <c r="O102" s="15"/>
      <c r="P102" s="15"/>
      <c r="Q102" s="15"/>
      <c r="R102" s="15"/>
      <c r="S102" s="33"/>
      <c r="T102" s="1"/>
      <c r="U102" s="1"/>
      <c r="V102" s="1"/>
      <c r="W102" s="1"/>
      <c r="X102" s="1"/>
      <c r="Y102" s="1"/>
    </row>
    <row r="103" spans="1:25" ht="38.25">
      <c r="A103" s="18"/>
      <c r="B103" s="6" t="s">
        <v>370</v>
      </c>
      <c r="C103" s="96" t="s">
        <v>151</v>
      </c>
      <c r="D103" s="99">
        <v>1208</v>
      </c>
      <c r="E103" s="21"/>
      <c r="F103" s="21"/>
      <c r="G103" s="21"/>
      <c r="H103" s="21"/>
      <c r="I103" s="21"/>
      <c r="J103" s="21"/>
      <c r="K103" s="26"/>
      <c r="L103" s="26"/>
      <c r="M103" s="15"/>
      <c r="N103" s="15"/>
      <c r="O103" s="15"/>
      <c r="P103" s="15"/>
      <c r="Q103" s="15"/>
      <c r="R103" s="15"/>
      <c r="S103" s="33"/>
      <c r="T103" s="1"/>
      <c r="U103" s="1"/>
      <c r="V103" s="1"/>
      <c r="W103" s="1"/>
      <c r="X103" s="1"/>
      <c r="Y103" s="1"/>
    </row>
    <row r="104" spans="1:25" ht="51">
      <c r="A104" s="18"/>
      <c r="B104" s="6" t="s">
        <v>371</v>
      </c>
      <c r="C104" s="96" t="s">
        <v>152</v>
      </c>
      <c r="D104" s="99">
        <v>1209</v>
      </c>
      <c r="E104" s="21"/>
      <c r="F104" s="21"/>
      <c r="G104" s="21"/>
      <c r="H104" s="21"/>
      <c r="I104" s="21"/>
      <c r="J104" s="21"/>
      <c r="K104" s="26"/>
      <c r="L104" s="26"/>
      <c r="M104" s="15"/>
      <c r="N104" s="15"/>
      <c r="O104" s="15"/>
      <c r="P104" s="15"/>
      <c r="Q104" s="15"/>
      <c r="R104" s="15"/>
      <c r="S104" s="33"/>
      <c r="T104" s="1"/>
      <c r="U104" s="1"/>
      <c r="V104" s="1"/>
      <c r="W104" s="1"/>
      <c r="X104" s="1"/>
      <c r="Y104" s="1"/>
    </row>
    <row r="105" spans="1:25" ht="33.75">
      <c r="A105" s="18"/>
      <c r="B105" s="6" t="s">
        <v>372</v>
      </c>
      <c r="C105" s="96" t="s">
        <v>153</v>
      </c>
      <c r="D105" s="99">
        <v>1210</v>
      </c>
      <c r="E105" s="21"/>
      <c r="F105" s="21"/>
      <c r="G105" s="21"/>
      <c r="H105" s="21"/>
      <c r="I105" s="21"/>
      <c r="J105" s="21"/>
      <c r="K105" s="26"/>
      <c r="L105" s="26"/>
      <c r="M105" s="15"/>
      <c r="N105" s="15"/>
      <c r="O105" s="15"/>
      <c r="P105" s="15"/>
      <c r="Q105" s="15"/>
      <c r="R105" s="15"/>
      <c r="S105" s="33"/>
      <c r="T105" s="1"/>
      <c r="U105" s="1"/>
      <c r="V105" s="1"/>
      <c r="W105" s="1"/>
      <c r="X105" s="1"/>
      <c r="Y105" s="1"/>
    </row>
    <row r="106" spans="1:25" ht="38.25">
      <c r="A106" s="18"/>
      <c r="B106" s="6" t="s">
        <v>373</v>
      </c>
      <c r="C106" s="96" t="s">
        <v>154</v>
      </c>
      <c r="D106" s="99">
        <v>1211</v>
      </c>
      <c r="E106" s="21"/>
      <c r="F106" s="21"/>
      <c r="G106" s="21"/>
      <c r="H106" s="21"/>
      <c r="I106" s="21"/>
      <c r="J106" s="24"/>
      <c r="K106" s="26"/>
      <c r="L106" s="26"/>
      <c r="M106" s="15"/>
      <c r="N106" s="15"/>
      <c r="O106" s="15"/>
      <c r="P106" s="15"/>
      <c r="Q106" s="15"/>
      <c r="R106" s="15"/>
      <c r="S106" s="33"/>
      <c r="T106" s="1"/>
      <c r="U106" s="1"/>
      <c r="V106" s="1"/>
      <c r="W106" s="1"/>
      <c r="X106" s="1"/>
      <c r="Y106" s="1"/>
    </row>
    <row r="107" spans="1:25" ht="38.25">
      <c r="A107" s="18"/>
      <c r="B107" s="6" t="s">
        <v>374</v>
      </c>
      <c r="C107" s="96" t="s">
        <v>86</v>
      </c>
      <c r="D107" s="99">
        <v>1212</v>
      </c>
      <c r="E107" s="21"/>
      <c r="F107" s="21"/>
      <c r="G107" s="21"/>
      <c r="H107" s="21"/>
      <c r="I107" s="21"/>
      <c r="J107" s="21"/>
      <c r="K107" s="26"/>
      <c r="L107" s="26"/>
      <c r="M107" s="15"/>
      <c r="N107" s="15"/>
      <c r="O107" s="15"/>
      <c r="P107" s="15"/>
      <c r="Q107" s="15"/>
      <c r="R107" s="15"/>
      <c r="S107" s="33"/>
      <c r="T107" s="1"/>
      <c r="U107" s="1"/>
      <c r="V107" s="1"/>
      <c r="W107" s="1"/>
      <c r="X107" s="1"/>
      <c r="Y107" s="1"/>
    </row>
    <row r="108" spans="1:25" ht="12.75">
      <c r="A108" s="18"/>
      <c r="B108" s="6" t="s">
        <v>823</v>
      </c>
      <c r="C108" s="100" t="s">
        <v>17</v>
      </c>
      <c r="D108" s="101">
        <v>1213</v>
      </c>
      <c r="E108" s="21"/>
      <c r="F108" s="21"/>
      <c r="G108" s="21"/>
      <c r="H108" s="21"/>
      <c r="I108" s="21"/>
      <c r="J108" s="21"/>
      <c r="K108" s="26"/>
      <c r="L108" s="26"/>
      <c r="M108" s="15"/>
      <c r="N108" s="15"/>
      <c r="O108" s="15"/>
      <c r="P108" s="15"/>
      <c r="Q108" s="15"/>
      <c r="R108" s="15"/>
      <c r="S108" s="33"/>
      <c r="T108" s="1"/>
      <c r="U108" s="1"/>
      <c r="V108" s="1"/>
      <c r="W108" s="1"/>
      <c r="X108" s="1"/>
      <c r="Y108" s="1"/>
    </row>
    <row r="109" spans="1:25" ht="12.75">
      <c r="A109" s="18"/>
      <c r="B109" s="6" t="s">
        <v>17</v>
      </c>
      <c r="C109" s="100" t="s">
        <v>17</v>
      </c>
      <c r="D109" s="101" t="s">
        <v>17</v>
      </c>
      <c r="E109" s="21"/>
      <c r="F109" s="21"/>
      <c r="G109" s="21"/>
      <c r="H109" s="21"/>
      <c r="I109" s="21"/>
      <c r="J109" s="21"/>
      <c r="K109" s="26"/>
      <c r="L109" s="26"/>
      <c r="M109" s="15"/>
      <c r="N109" s="15"/>
      <c r="O109" s="15"/>
      <c r="P109" s="15"/>
      <c r="Q109" s="15"/>
      <c r="R109" s="15"/>
      <c r="S109" s="33"/>
      <c r="T109" s="1"/>
      <c r="U109" s="1"/>
      <c r="V109" s="1"/>
      <c r="W109" s="1"/>
      <c r="X109" s="1"/>
      <c r="Y109" s="1"/>
    </row>
    <row r="110" spans="1:25" ht="12.75">
      <c r="A110" s="18"/>
      <c r="B110" s="6" t="s">
        <v>155</v>
      </c>
      <c r="C110" s="100" t="s">
        <v>17</v>
      </c>
      <c r="D110" s="101">
        <v>1299</v>
      </c>
      <c r="E110" s="21"/>
      <c r="F110" s="21"/>
      <c r="G110" s="21"/>
      <c r="H110" s="21"/>
      <c r="I110" s="21"/>
      <c r="J110" s="21"/>
      <c r="K110" s="26"/>
      <c r="L110" s="26"/>
      <c r="M110" s="15"/>
      <c r="N110" s="15"/>
      <c r="O110" s="15"/>
      <c r="P110" s="15"/>
      <c r="Q110" s="15"/>
      <c r="R110" s="15"/>
      <c r="S110" s="33"/>
      <c r="T110" s="1"/>
      <c r="U110" s="1"/>
      <c r="V110" s="1"/>
      <c r="W110" s="1"/>
      <c r="X110" s="1"/>
      <c r="Y110" s="1"/>
    </row>
    <row r="111" spans="1:25" ht="63.75">
      <c r="A111" s="18"/>
      <c r="B111" s="6" t="s">
        <v>375</v>
      </c>
      <c r="C111" s="96" t="s">
        <v>156</v>
      </c>
      <c r="D111" s="99">
        <v>1300</v>
      </c>
      <c r="E111" s="13" t="s">
        <v>733</v>
      </c>
      <c r="F111" s="13" t="s">
        <v>733</v>
      </c>
      <c r="G111" s="13" t="s">
        <v>733</v>
      </c>
      <c r="H111" s="13" t="s">
        <v>733</v>
      </c>
      <c r="I111" s="13" t="s">
        <v>733</v>
      </c>
      <c r="J111" s="13" t="s">
        <v>733</v>
      </c>
      <c r="K111" s="13" t="s">
        <v>733</v>
      </c>
      <c r="L111" s="13" t="s">
        <v>733</v>
      </c>
      <c r="M111" s="15"/>
      <c r="N111" s="15"/>
      <c r="O111" s="15"/>
      <c r="P111" s="15"/>
      <c r="Q111" s="15"/>
      <c r="R111" s="15"/>
      <c r="S111" s="33"/>
      <c r="T111" s="1"/>
      <c r="U111" s="1"/>
      <c r="V111" s="1"/>
      <c r="W111" s="1"/>
      <c r="X111" s="1"/>
      <c r="Y111" s="1"/>
    </row>
    <row r="112" spans="1:25" ht="12.75">
      <c r="A112" s="18"/>
      <c r="B112" s="6" t="s">
        <v>818</v>
      </c>
      <c r="C112" s="100" t="s">
        <v>17</v>
      </c>
      <c r="D112" s="99">
        <v>1301</v>
      </c>
      <c r="E112" s="21"/>
      <c r="F112" s="21"/>
      <c r="G112" s="21"/>
      <c r="H112" s="21"/>
      <c r="I112" s="21"/>
      <c r="J112" s="21"/>
      <c r="K112" s="21"/>
      <c r="L112" s="21"/>
      <c r="M112" s="15"/>
      <c r="N112" s="15"/>
      <c r="O112" s="15"/>
      <c r="P112" s="15"/>
      <c r="Q112" s="15"/>
      <c r="R112" s="15"/>
      <c r="S112" s="33"/>
      <c r="T112" s="1"/>
      <c r="U112" s="1"/>
      <c r="V112" s="1"/>
      <c r="W112" s="1"/>
      <c r="X112" s="1"/>
      <c r="Y112" s="1"/>
    </row>
    <row r="113" spans="1:25" ht="12.75">
      <c r="A113" s="18"/>
      <c r="B113" s="6" t="s">
        <v>17</v>
      </c>
      <c r="C113" s="100" t="s">
        <v>17</v>
      </c>
      <c r="D113" s="99" t="s">
        <v>17</v>
      </c>
      <c r="E113" s="21"/>
      <c r="F113" s="21"/>
      <c r="G113" s="21"/>
      <c r="H113" s="21"/>
      <c r="I113" s="21"/>
      <c r="J113" s="21"/>
      <c r="K113" s="21"/>
      <c r="L113" s="21"/>
      <c r="M113" s="15"/>
      <c r="N113" s="15"/>
      <c r="O113" s="15"/>
      <c r="P113" s="15"/>
      <c r="Q113" s="15"/>
      <c r="R113" s="15"/>
      <c r="S113" s="33"/>
      <c r="T113" s="1"/>
      <c r="U113" s="1"/>
      <c r="V113" s="1"/>
      <c r="W113" s="1"/>
      <c r="X113" s="1"/>
      <c r="Y113" s="1"/>
    </row>
    <row r="114" spans="1:25" ht="12.75">
      <c r="A114" s="18"/>
      <c r="B114" s="6" t="s">
        <v>157</v>
      </c>
      <c r="C114" s="100" t="s">
        <v>17</v>
      </c>
      <c r="D114" s="99">
        <v>1399</v>
      </c>
      <c r="E114" s="21"/>
      <c r="F114" s="21"/>
      <c r="G114" s="21"/>
      <c r="H114" s="13"/>
      <c r="I114" s="13"/>
      <c r="J114" s="13"/>
      <c r="K114" s="13"/>
      <c r="L114" s="13"/>
      <c r="M114" s="15"/>
      <c r="N114" s="15"/>
      <c r="O114" s="15"/>
      <c r="P114" s="15"/>
      <c r="Q114" s="15"/>
      <c r="R114" s="15"/>
      <c r="S114" s="33"/>
      <c r="T114" s="1"/>
      <c r="U114" s="1"/>
      <c r="V114" s="1"/>
      <c r="W114" s="1"/>
      <c r="X114" s="1"/>
      <c r="Y114" s="1"/>
    </row>
    <row r="115" spans="1:25" ht="51">
      <c r="A115" s="18"/>
      <c r="B115" s="6" t="s">
        <v>376</v>
      </c>
      <c r="C115" s="96" t="s">
        <v>158</v>
      </c>
      <c r="D115" s="99">
        <v>1400</v>
      </c>
      <c r="E115" s="13" t="s">
        <v>733</v>
      </c>
      <c r="F115" s="13" t="s">
        <v>733</v>
      </c>
      <c r="G115" s="13" t="s">
        <v>733</v>
      </c>
      <c r="H115" s="13" t="s">
        <v>733</v>
      </c>
      <c r="I115" s="13" t="s">
        <v>733</v>
      </c>
      <c r="J115" s="13" t="s">
        <v>733</v>
      </c>
      <c r="K115" s="13" t="s">
        <v>733</v>
      </c>
      <c r="L115" s="13" t="s">
        <v>733</v>
      </c>
      <c r="M115" s="15"/>
      <c r="N115" s="15"/>
      <c r="O115" s="15"/>
      <c r="P115" s="15"/>
      <c r="Q115" s="15"/>
      <c r="R115" s="15"/>
      <c r="S115" s="33"/>
      <c r="T115" s="1"/>
      <c r="U115" s="1"/>
      <c r="V115" s="1"/>
      <c r="W115" s="1"/>
      <c r="X115" s="1"/>
      <c r="Y115" s="1"/>
    </row>
    <row r="116" spans="1:25" ht="12.75">
      <c r="A116" s="18"/>
      <c r="B116" s="6" t="s">
        <v>735</v>
      </c>
      <c r="C116" s="100" t="s">
        <v>17</v>
      </c>
      <c r="D116" s="99">
        <v>1401</v>
      </c>
      <c r="E116" s="21"/>
      <c r="F116" s="21"/>
      <c r="G116" s="21"/>
      <c r="H116" s="21"/>
      <c r="I116" s="21"/>
      <c r="J116" s="21"/>
      <c r="K116" s="21"/>
      <c r="L116" s="21"/>
      <c r="M116" s="15"/>
      <c r="N116" s="15"/>
      <c r="O116" s="15"/>
      <c r="P116" s="15"/>
      <c r="Q116" s="15"/>
      <c r="R116" s="15"/>
      <c r="S116" s="33"/>
      <c r="T116" s="1"/>
      <c r="U116" s="1"/>
      <c r="V116" s="1"/>
      <c r="W116" s="1"/>
      <c r="X116" s="1"/>
      <c r="Y116" s="1"/>
    </row>
    <row r="117" spans="1:25" ht="12.75">
      <c r="A117" s="18"/>
      <c r="B117" s="6" t="s">
        <v>17</v>
      </c>
      <c r="C117" s="100" t="s">
        <v>17</v>
      </c>
      <c r="D117" s="99" t="s">
        <v>17</v>
      </c>
      <c r="E117" s="13"/>
      <c r="F117" s="13"/>
      <c r="G117" s="13"/>
      <c r="H117" s="13"/>
      <c r="I117" s="13"/>
      <c r="J117" s="13"/>
      <c r="K117" s="13"/>
      <c r="L117" s="13"/>
      <c r="M117" s="15"/>
      <c r="N117" s="15"/>
      <c r="O117" s="15"/>
      <c r="P117" s="15"/>
      <c r="Q117" s="15"/>
      <c r="R117" s="15"/>
      <c r="S117" s="33"/>
      <c r="T117" s="1"/>
      <c r="U117" s="1"/>
      <c r="V117" s="1"/>
      <c r="W117" s="1"/>
      <c r="X117" s="1"/>
      <c r="Y117" s="1"/>
    </row>
    <row r="118" spans="1:25" ht="12.75">
      <c r="A118" s="18"/>
      <c r="B118" s="6" t="s">
        <v>159</v>
      </c>
      <c r="C118" s="100" t="s">
        <v>17</v>
      </c>
      <c r="D118" s="99">
        <v>1499</v>
      </c>
      <c r="E118" s="21"/>
      <c r="F118" s="21"/>
      <c r="G118" s="21"/>
      <c r="H118" s="21"/>
      <c r="I118" s="21"/>
      <c r="J118" s="21"/>
      <c r="K118" s="21"/>
      <c r="L118" s="21"/>
      <c r="M118" s="15"/>
      <c r="N118" s="15"/>
      <c r="O118" s="15"/>
      <c r="P118" s="15"/>
      <c r="Q118" s="15"/>
      <c r="R118" s="15"/>
      <c r="S118" s="33"/>
      <c r="T118" s="1"/>
      <c r="U118" s="1"/>
      <c r="V118" s="1"/>
      <c r="W118" s="1"/>
      <c r="X118" s="1"/>
      <c r="Y118" s="1"/>
    </row>
    <row r="119" spans="1:25" ht="76.5">
      <c r="A119" s="18"/>
      <c r="B119" s="138" t="s">
        <v>377</v>
      </c>
      <c r="C119" s="97" t="s">
        <v>160</v>
      </c>
      <c r="D119" s="128">
        <v>1500</v>
      </c>
      <c r="E119" s="129" t="s">
        <v>733</v>
      </c>
      <c r="F119" s="129" t="s">
        <v>733</v>
      </c>
      <c r="G119" s="129" t="s">
        <v>733</v>
      </c>
      <c r="H119" s="129" t="s">
        <v>733</v>
      </c>
      <c r="I119" s="129" t="s">
        <v>733</v>
      </c>
      <c r="J119" s="129" t="s">
        <v>733</v>
      </c>
      <c r="K119" s="129" t="s">
        <v>733</v>
      </c>
      <c r="L119" s="129" t="s">
        <v>733</v>
      </c>
      <c r="M119" s="124">
        <f aca="true" t="shared" si="4" ref="M119:R119">SUM(M121)</f>
        <v>24437.399999999998</v>
      </c>
      <c r="N119" s="124">
        <f t="shared" si="4"/>
        <v>23764.399999999998</v>
      </c>
      <c r="O119" s="124">
        <f t="shared" si="4"/>
        <v>21496.1</v>
      </c>
      <c r="P119" s="124">
        <f t="shared" si="4"/>
        <v>21643.6</v>
      </c>
      <c r="Q119" s="124">
        <f t="shared" si="4"/>
        <v>22514.4</v>
      </c>
      <c r="R119" s="124">
        <f t="shared" si="4"/>
        <v>23332</v>
      </c>
      <c r="S119" s="33"/>
      <c r="T119" s="1"/>
      <c r="U119" s="1"/>
      <c r="V119" s="1"/>
      <c r="W119" s="1"/>
      <c r="X119" s="1"/>
      <c r="Y119" s="1"/>
    </row>
    <row r="120" spans="1:25" ht="12.75">
      <c r="A120" s="18"/>
      <c r="B120" s="138"/>
      <c r="C120" s="97" t="s">
        <v>161</v>
      </c>
      <c r="D120" s="128"/>
      <c r="E120" s="123"/>
      <c r="F120" s="123"/>
      <c r="G120" s="123"/>
      <c r="H120" s="123"/>
      <c r="I120" s="123"/>
      <c r="J120" s="123"/>
      <c r="K120" s="123"/>
      <c r="L120" s="123"/>
      <c r="M120" s="125"/>
      <c r="N120" s="125"/>
      <c r="O120" s="125"/>
      <c r="P120" s="125"/>
      <c r="Q120" s="125"/>
      <c r="R120" s="125"/>
      <c r="S120" s="33"/>
      <c r="T120" s="1"/>
      <c r="U120" s="1"/>
      <c r="V120" s="1"/>
      <c r="W120" s="1"/>
      <c r="X120" s="1"/>
      <c r="Y120" s="1"/>
    </row>
    <row r="121" spans="1:25" ht="25.5">
      <c r="A121" s="18"/>
      <c r="B121" s="6" t="s">
        <v>378</v>
      </c>
      <c r="C121" s="96" t="s">
        <v>162</v>
      </c>
      <c r="D121" s="99">
        <v>1501</v>
      </c>
      <c r="E121" s="13" t="s">
        <v>733</v>
      </c>
      <c r="F121" s="13" t="s">
        <v>733</v>
      </c>
      <c r="G121" s="13" t="s">
        <v>733</v>
      </c>
      <c r="H121" s="13" t="s">
        <v>733</v>
      </c>
      <c r="I121" s="13" t="s">
        <v>733</v>
      </c>
      <c r="J121" s="13" t="s">
        <v>733</v>
      </c>
      <c r="K121" s="13" t="s">
        <v>733</v>
      </c>
      <c r="L121" s="13" t="s">
        <v>733</v>
      </c>
      <c r="M121" s="15">
        <f aca="true" t="shared" si="5" ref="M121:R121">SUM(M122:M173)</f>
        <v>24437.399999999998</v>
      </c>
      <c r="N121" s="15">
        <f t="shared" si="5"/>
        <v>23764.399999999998</v>
      </c>
      <c r="O121" s="15">
        <f t="shared" si="5"/>
        <v>21496.1</v>
      </c>
      <c r="P121" s="15">
        <f t="shared" si="5"/>
        <v>21643.6</v>
      </c>
      <c r="Q121" s="15">
        <f t="shared" si="5"/>
        <v>22514.4</v>
      </c>
      <c r="R121" s="15">
        <f t="shared" si="5"/>
        <v>23332</v>
      </c>
      <c r="S121" s="33"/>
      <c r="T121" s="1"/>
      <c r="U121" s="1"/>
      <c r="V121" s="1"/>
      <c r="W121" s="1"/>
      <c r="X121" s="1"/>
      <c r="Y121" s="1"/>
    </row>
    <row r="122" spans="1:25" ht="51">
      <c r="A122" s="18"/>
      <c r="B122" s="6" t="s">
        <v>379</v>
      </c>
      <c r="C122" s="96" t="s">
        <v>767</v>
      </c>
      <c r="D122" s="99">
        <v>1502</v>
      </c>
      <c r="E122" s="21"/>
      <c r="F122" s="21"/>
      <c r="G122" s="21"/>
      <c r="H122" s="21"/>
      <c r="I122" s="21"/>
      <c r="J122" s="21"/>
      <c r="K122" s="21"/>
      <c r="L122" s="21"/>
      <c r="M122" s="15"/>
      <c r="N122" s="15"/>
      <c r="O122" s="15"/>
      <c r="P122" s="15"/>
      <c r="Q122" s="15"/>
      <c r="R122" s="15"/>
      <c r="S122" s="33"/>
      <c r="T122" s="1"/>
      <c r="U122" s="1"/>
      <c r="V122" s="1"/>
      <c r="W122" s="1"/>
      <c r="X122" s="1"/>
      <c r="Y122" s="1"/>
    </row>
    <row r="123" spans="1:25" ht="25.5">
      <c r="A123" s="18"/>
      <c r="B123" s="6" t="s">
        <v>736</v>
      </c>
      <c r="C123" s="96" t="s">
        <v>768</v>
      </c>
      <c r="D123" s="99">
        <v>1503</v>
      </c>
      <c r="E123" s="21"/>
      <c r="F123" s="21"/>
      <c r="G123" s="24"/>
      <c r="H123" s="21"/>
      <c r="I123" s="21"/>
      <c r="J123" s="24"/>
      <c r="K123" s="26"/>
      <c r="L123" s="26"/>
      <c r="M123" s="15"/>
      <c r="N123" s="15"/>
      <c r="O123" s="15"/>
      <c r="P123" s="15"/>
      <c r="Q123" s="15"/>
      <c r="R123" s="15"/>
      <c r="S123" s="33"/>
      <c r="T123" s="1"/>
      <c r="U123" s="1"/>
      <c r="V123" s="1"/>
      <c r="W123" s="1"/>
      <c r="X123" s="1"/>
      <c r="Y123" s="1"/>
    </row>
    <row r="124" spans="1:25" ht="89.25">
      <c r="A124" s="18"/>
      <c r="B124" s="6" t="s">
        <v>380</v>
      </c>
      <c r="C124" s="96" t="s">
        <v>769</v>
      </c>
      <c r="D124" s="99">
        <v>1504</v>
      </c>
      <c r="E124" s="21"/>
      <c r="F124" s="21"/>
      <c r="G124" s="21"/>
      <c r="H124" s="21"/>
      <c r="I124" s="21"/>
      <c r="J124" s="21"/>
      <c r="K124" s="26"/>
      <c r="L124" s="26"/>
      <c r="M124" s="15"/>
      <c r="N124" s="15"/>
      <c r="O124" s="15"/>
      <c r="P124" s="15"/>
      <c r="Q124" s="15"/>
      <c r="R124" s="15"/>
      <c r="S124" s="33"/>
      <c r="T124" s="1"/>
      <c r="U124" s="1"/>
      <c r="V124" s="1"/>
      <c r="W124" s="1"/>
      <c r="X124" s="1"/>
      <c r="Y124" s="1"/>
    </row>
    <row r="125" spans="1:25" ht="38.25">
      <c r="A125" s="18"/>
      <c r="B125" s="6" t="s">
        <v>381</v>
      </c>
      <c r="C125" s="96" t="s">
        <v>770</v>
      </c>
      <c r="D125" s="99">
        <v>1505</v>
      </c>
      <c r="E125" s="21"/>
      <c r="F125" s="21"/>
      <c r="G125" s="21"/>
      <c r="H125" s="21"/>
      <c r="I125" s="21"/>
      <c r="J125" s="24"/>
      <c r="K125" s="26"/>
      <c r="L125" s="26"/>
      <c r="M125" s="15"/>
      <c r="N125" s="15"/>
      <c r="O125" s="15"/>
      <c r="P125" s="15"/>
      <c r="Q125" s="15"/>
      <c r="R125" s="15"/>
      <c r="S125" s="33"/>
      <c r="T125" s="1"/>
      <c r="U125" s="1"/>
      <c r="V125" s="1"/>
      <c r="W125" s="1"/>
      <c r="X125" s="1"/>
      <c r="Y125" s="1"/>
    </row>
    <row r="126" spans="1:25" ht="252">
      <c r="A126" s="18"/>
      <c r="B126" s="6" t="s">
        <v>382</v>
      </c>
      <c r="C126" s="96" t="s">
        <v>771</v>
      </c>
      <c r="D126" s="99">
        <v>1506</v>
      </c>
      <c r="E126" s="21"/>
      <c r="F126" s="21"/>
      <c r="G126" s="21"/>
      <c r="H126" s="21" t="s">
        <v>944</v>
      </c>
      <c r="I126" s="21" t="s">
        <v>945</v>
      </c>
      <c r="J126" s="24">
        <v>38667</v>
      </c>
      <c r="K126" s="26" t="s">
        <v>870</v>
      </c>
      <c r="L126" s="26" t="s">
        <v>871</v>
      </c>
      <c r="M126" s="15">
        <v>4631.8</v>
      </c>
      <c r="N126" s="15">
        <v>4631.8</v>
      </c>
      <c r="O126" s="15">
        <v>3751.5</v>
      </c>
      <c r="P126" s="15">
        <v>4079.9</v>
      </c>
      <c r="Q126" s="15">
        <v>4107.7</v>
      </c>
      <c r="R126" s="15">
        <v>4133.8</v>
      </c>
      <c r="S126" s="33"/>
      <c r="T126" s="1"/>
      <c r="U126" s="1"/>
      <c r="V126" s="1"/>
      <c r="W126" s="1"/>
      <c r="X126" s="1"/>
      <c r="Y126" s="1"/>
    </row>
    <row r="127" spans="1:25" ht="76.5">
      <c r="A127" s="18"/>
      <c r="B127" s="6" t="s">
        <v>383</v>
      </c>
      <c r="C127" s="96" t="s">
        <v>772</v>
      </c>
      <c r="D127" s="99">
        <v>1507</v>
      </c>
      <c r="E127" s="21"/>
      <c r="F127" s="21"/>
      <c r="G127" s="21"/>
      <c r="H127" s="21"/>
      <c r="I127" s="21"/>
      <c r="J127" s="24"/>
      <c r="K127" s="26"/>
      <c r="L127" s="26"/>
      <c r="M127" s="15"/>
      <c r="N127" s="15"/>
      <c r="O127" s="15"/>
      <c r="P127" s="15"/>
      <c r="Q127" s="15"/>
      <c r="R127" s="15"/>
      <c r="S127" s="33"/>
      <c r="T127" s="1"/>
      <c r="U127" s="1"/>
      <c r="V127" s="1"/>
      <c r="W127" s="1"/>
      <c r="X127" s="1"/>
      <c r="Y127" s="1"/>
    </row>
    <row r="128" spans="1:25" ht="38.25">
      <c r="A128" s="18"/>
      <c r="B128" s="6" t="s">
        <v>384</v>
      </c>
      <c r="C128" s="96" t="s">
        <v>773</v>
      </c>
      <c r="D128" s="99">
        <v>1508</v>
      </c>
      <c r="E128" s="21"/>
      <c r="F128" s="21"/>
      <c r="G128" s="21"/>
      <c r="H128" s="21"/>
      <c r="I128" s="21"/>
      <c r="J128" s="24"/>
      <c r="K128" s="26"/>
      <c r="L128" s="26"/>
      <c r="M128" s="15"/>
      <c r="N128" s="15"/>
      <c r="O128" s="15"/>
      <c r="P128" s="15"/>
      <c r="Q128" s="15"/>
      <c r="R128" s="15"/>
      <c r="S128" s="33"/>
      <c r="T128" s="1"/>
      <c r="U128" s="1"/>
      <c r="V128" s="1"/>
      <c r="W128" s="1"/>
      <c r="X128" s="1"/>
      <c r="Y128" s="1"/>
    </row>
    <row r="129" spans="1:25" ht="33.75">
      <c r="A129" s="18"/>
      <c r="B129" s="6" t="s">
        <v>385</v>
      </c>
      <c r="C129" s="96" t="s">
        <v>774</v>
      </c>
      <c r="D129" s="99">
        <v>1509</v>
      </c>
      <c r="E129" s="21"/>
      <c r="F129" s="21"/>
      <c r="G129" s="21"/>
      <c r="H129" s="21"/>
      <c r="I129" s="21"/>
      <c r="J129" s="24"/>
      <c r="K129" s="26"/>
      <c r="L129" s="26"/>
      <c r="M129" s="15"/>
      <c r="N129" s="15"/>
      <c r="O129" s="15"/>
      <c r="P129" s="15"/>
      <c r="Q129" s="15"/>
      <c r="R129" s="15"/>
      <c r="S129" s="33"/>
      <c r="T129" s="1"/>
      <c r="U129" s="1"/>
      <c r="V129" s="1"/>
      <c r="W129" s="1"/>
      <c r="X129" s="1"/>
      <c r="Y129" s="1"/>
    </row>
    <row r="130" spans="1:25" ht="38.25">
      <c r="A130" s="18"/>
      <c r="B130" s="6" t="s">
        <v>386</v>
      </c>
      <c r="C130" s="96" t="s">
        <v>775</v>
      </c>
      <c r="D130" s="99">
        <v>1510</v>
      </c>
      <c r="E130" s="21"/>
      <c r="F130" s="21"/>
      <c r="G130" s="21"/>
      <c r="H130" s="21"/>
      <c r="I130" s="21"/>
      <c r="J130" s="21"/>
      <c r="K130" s="26"/>
      <c r="L130" s="26"/>
      <c r="M130" s="15"/>
      <c r="N130" s="15"/>
      <c r="O130" s="15"/>
      <c r="P130" s="15"/>
      <c r="Q130" s="15"/>
      <c r="R130" s="15"/>
      <c r="S130" s="33"/>
      <c r="T130" s="1"/>
      <c r="U130" s="1"/>
      <c r="V130" s="1"/>
      <c r="W130" s="1"/>
      <c r="X130" s="1"/>
      <c r="Y130" s="1"/>
    </row>
    <row r="131" spans="1:25" ht="76.5">
      <c r="A131" s="27"/>
      <c r="B131" s="6" t="s">
        <v>387</v>
      </c>
      <c r="C131" s="96" t="s">
        <v>776</v>
      </c>
      <c r="D131" s="99">
        <v>1511</v>
      </c>
      <c r="E131" s="21"/>
      <c r="F131" s="21"/>
      <c r="G131" s="21"/>
      <c r="H131" s="21"/>
      <c r="I131" s="21"/>
      <c r="J131" s="24"/>
      <c r="K131" s="26"/>
      <c r="L131" s="26"/>
      <c r="M131" s="15"/>
      <c r="N131" s="15"/>
      <c r="O131" s="15"/>
      <c r="P131" s="15"/>
      <c r="Q131" s="15"/>
      <c r="R131" s="15"/>
      <c r="S131" s="33"/>
      <c r="T131" s="1"/>
      <c r="U131" s="1"/>
      <c r="V131" s="1"/>
      <c r="W131" s="1"/>
      <c r="X131" s="1"/>
      <c r="Y131" s="1"/>
    </row>
    <row r="132" spans="1:25" ht="51">
      <c r="A132" s="18"/>
      <c r="B132" s="6" t="s">
        <v>388</v>
      </c>
      <c r="C132" s="96" t="s">
        <v>777</v>
      </c>
      <c r="D132" s="99">
        <v>1512</v>
      </c>
      <c r="E132" s="21"/>
      <c r="F132" s="21"/>
      <c r="G132" s="21"/>
      <c r="H132" s="21"/>
      <c r="I132" s="13"/>
      <c r="J132" s="22"/>
      <c r="K132" s="26"/>
      <c r="L132" s="26"/>
      <c r="M132" s="15"/>
      <c r="N132" s="15"/>
      <c r="O132" s="15"/>
      <c r="P132" s="15"/>
      <c r="Q132" s="15"/>
      <c r="R132" s="15"/>
      <c r="S132" s="33"/>
      <c r="T132" s="1"/>
      <c r="U132" s="1"/>
      <c r="V132" s="1"/>
      <c r="W132" s="1"/>
      <c r="X132" s="1"/>
      <c r="Y132" s="1"/>
    </row>
    <row r="133" spans="1:25" ht="51">
      <c r="A133" s="18"/>
      <c r="B133" s="6" t="s">
        <v>389</v>
      </c>
      <c r="C133" s="96" t="s">
        <v>778</v>
      </c>
      <c r="D133" s="99">
        <v>1513</v>
      </c>
      <c r="E133" s="13"/>
      <c r="F133" s="13"/>
      <c r="G133" s="22"/>
      <c r="H133" s="13"/>
      <c r="I133" s="13"/>
      <c r="J133" s="13"/>
      <c r="K133" s="35"/>
      <c r="L133" s="35"/>
      <c r="M133" s="15"/>
      <c r="N133" s="15"/>
      <c r="O133" s="15"/>
      <c r="P133" s="15"/>
      <c r="Q133" s="15"/>
      <c r="R133" s="15"/>
      <c r="S133" s="33"/>
      <c r="T133" s="1"/>
      <c r="U133" s="1"/>
      <c r="V133" s="1"/>
      <c r="W133" s="1"/>
      <c r="X133" s="1"/>
      <c r="Y133" s="1"/>
    </row>
    <row r="134" spans="1:25" ht="240">
      <c r="A134" s="18"/>
      <c r="B134" s="6" t="s">
        <v>390</v>
      </c>
      <c r="C134" s="96" t="s">
        <v>779</v>
      </c>
      <c r="D134" s="99">
        <v>1514</v>
      </c>
      <c r="E134" s="13"/>
      <c r="F134" s="13"/>
      <c r="G134" s="13"/>
      <c r="H134" s="13" t="s">
        <v>951</v>
      </c>
      <c r="I134" s="13" t="s">
        <v>952</v>
      </c>
      <c r="J134" s="22">
        <v>38718</v>
      </c>
      <c r="K134" s="35" t="s">
        <v>870</v>
      </c>
      <c r="L134" s="35" t="s">
        <v>871</v>
      </c>
      <c r="M134" s="15">
        <v>382.5</v>
      </c>
      <c r="N134" s="15">
        <v>382.5</v>
      </c>
      <c r="O134" s="15">
        <v>546.6</v>
      </c>
      <c r="P134" s="15">
        <v>577.2</v>
      </c>
      <c r="Q134" s="15">
        <v>604.9</v>
      </c>
      <c r="R134" s="15">
        <v>630.9</v>
      </c>
      <c r="S134" s="33"/>
      <c r="T134" s="1"/>
      <c r="U134" s="1"/>
      <c r="V134" s="1"/>
      <c r="W134" s="1"/>
      <c r="X134" s="1"/>
      <c r="Y134" s="1"/>
    </row>
    <row r="135" spans="1:25" ht="127.5">
      <c r="A135" s="18"/>
      <c r="B135" s="6" t="s">
        <v>391</v>
      </c>
      <c r="C135" s="96" t="s">
        <v>780</v>
      </c>
      <c r="D135" s="99">
        <v>1515</v>
      </c>
      <c r="E135" s="13"/>
      <c r="F135" s="13"/>
      <c r="G135" s="13"/>
      <c r="H135" s="13"/>
      <c r="I135" s="13"/>
      <c r="J135" s="13"/>
      <c r="K135" s="35"/>
      <c r="L135" s="35"/>
      <c r="M135" s="15"/>
      <c r="N135" s="15"/>
      <c r="O135" s="15"/>
      <c r="P135" s="15"/>
      <c r="Q135" s="15"/>
      <c r="R135" s="15"/>
      <c r="S135" s="33"/>
      <c r="T135" s="1"/>
      <c r="U135" s="1"/>
      <c r="V135" s="1"/>
      <c r="W135" s="1"/>
      <c r="X135" s="1"/>
      <c r="Y135" s="1"/>
    </row>
    <row r="136" spans="1:25" ht="252">
      <c r="A136" s="18"/>
      <c r="B136" s="6" t="s">
        <v>856</v>
      </c>
      <c r="C136" s="96" t="s">
        <v>781</v>
      </c>
      <c r="D136" s="99">
        <v>1516</v>
      </c>
      <c r="E136" s="21"/>
      <c r="F136" s="21"/>
      <c r="G136" s="21"/>
      <c r="H136" s="13" t="s">
        <v>944</v>
      </c>
      <c r="I136" s="13"/>
      <c r="J136" s="22">
        <v>38718</v>
      </c>
      <c r="K136" s="35" t="s">
        <v>870</v>
      </c>
      <c r="L136" s="35" t="s">
        <v>871</v>
      </c>
      <c r="M136" s="15">
        <v>285</v>
      </c>
      <c r="N136" s="15">
        <v>285</v>
      </c>
      <c r="O136" s="15"/>
      <c r="P136" s="15"/>
      <c r="Q136" s="15"/>
      <c r="R136" s="15"/>
      <c r="S136" s="33"/>
      <c r="T136" s="1"/>
      <c r="U136" s="1"/>
      <c r="V136" s="1"/>
      <c r="W136" s="1"/>
      <c r="X136" s="1"/>
      <c r="Y136" s="1"/>
    </row>
    <row r="137" spans="1:25" ht="252">
      <c r="A137" s="18"/>
      <c r="B137" s="6" t="s">
        <v>392</v>
      </c>
      <c r="C137" s="96" t="s">
        <v>782</v>
      </c>
      <c r="D137" s="99">
        <v>1517</v>
      </c>
      <c r="E137" s="13"/>
      <c r="F137" s="13"/>
      <c r="G137" s="13"/>
      <c r="H137" s="13" t="s">
        <v>944</v>
      </c>
      <c r="I137" s="13"/>
      <c r="J137" s="22">
        <v>38718</v>
      </c>
      <c r="K137" s="35" t="s">
        <v>870</v>
      </c>
      <c r="L137" s="35" t="s">
        <v>871</v>
      </c>
      <c r="M137" s="15">
        <v>185</v>
      </c>
      <c r="N137" s="15">
        <v>185</v>
      </c>
      <c r="O137" s="15">
        <v>150</v>
      </c>
      <c r="P137" s="15">
        <v>95</v>
      </c>
      <c r="Q137" s="15">
        <v>99.6</v>
      </c>
      <c r="R137" s="15">
        <v>103.8</v>
      </c>
      <c r="S137" s="33"/>
      <c r="T137" s="1"/>
      <c r="U137" s="1"/>
      <c r="V137" s="1"/>
      <c r="W137" s="1"/>
      <c r="X137" s="1"/>
      <c r="Y137" s="1"/>
    </row>
    <row r="138" spans="1:25" ht="96">
      <c r="A138" s="18"/>
      <c r="B138" s="6" t="s">
        <v>393</v>
      </c>
      <c r="C138" s="96" t="s">
        <v>1050</v>
      </c>
      <c r="D138" s="99">
        <v>1518</v>
      </c>
      <c r="E138" s="13"/>
      <c r="F138" s="13"/>
      <c r="G138" s="13"/>
      <c r="H138" s="29" t="s">
        <v>1051</v>
      </c>
      <c r="I138" s="13" t="s">
        <v>1052</v>
      </c>
      <c r="J138" s="22">
        <v>38718</v>
      </c>
      <c r="K138" s="35" t="s">
        <v>870</v>
      </c>
      <c r="L138" s="35" t="s">
        <v>871</v>
      </c>
      <c r="M138" s="15"/>
      <c r="N138" s="15"/>
      <c r="O138" s="15">
        <v>345.7</v>
      </c>
      <c r="P138" s="15">
        <v>1255.1</v>
      </c>
      <c r="Q138" s="15">
        <v>1315.3</v>
      </c>
      <c r="R138" s="15">
        <v>1371.9</v>
      </c>
      <c r="S138" s="33"/>
      <c r="T138" s="1"/>
      <c r="U138" s="1"/>
      <c r="V138" s="1"/>
      <c r="W138" s="1"/>
      <c r="X138" s="1"/>
      <c r="Y138" s="1"/>
    </row>
    <row r="139" spans="1:25" ht="89.25">
      <c r="A139" s="18"/>
      <c r="B139" s="6" t="s">
        <v>394</v>
      </c>
      <c r="C139" s="96" t="s">
        <v>784</v>
      </c>
      <c r="D139" s="99">
        <v>1519</v>
      </c>
      <c r="E139" s="13"/>
      <c r="F139" s="13"/>
      <c r="G139" s="13"/>
      <c r="H139" s="13"/>
      <c r="I139" s="13"/>
      <c r="J139" s="22"/>
      <c r="K139" s="35"/>
      <c r="L139" s="35"/>
      <c r="M139" s="15"/>
      <c r="N139" s="15"/>
      <c r="O139" s="15"/>
      <c r="P139" s="15"/>
      <c r="Q139" s="15"/>
      <c r="R139" s="15"/>
      <c r="S139" s="33"/>
      <c r="T139" s="1"/>
      <c r="U139" s="1"/>
      <c r="V139" s="1"/>
      <c r="W139" s="1"/>
      <c r="X139" s="1"/>
      <c r="Y139" s="1"/>
    </row>
    <row r="140" spans="1:25" ht="252">
      <c r="A140" s="18"/>
      <c r="B140" s="6" t="s">
        <v>395</v>
      </c>
      <c r="C140" s="96" t="s">
        <v>785</v>
      </c>
      <c r="D140" s="99">
        <v>1520</v>
      </c>
      <c r="E140" s="21"/>
      <c r="F140" s="21"/>
      <c r="G140" s="21"/>
      <c r="H140" s="13" t="s">
        <v>944</v>
      </c>
      <c r="I140" s="13"/>
      <c r="J140" s="22">
        <v>38718</v>
      </c>
      <c r="K140" s="35" t="s">
        <v>870</v>
      </c>
      <c r="L140" s="35" t="s">
        <v>871</v>
      </c>
      <c r="M140" s="15">
        <v>3452.1</v>
      </c>
      <c r="N140" s="15">
        <v>3452.1</v>
      </c>
      <c r="O140" s="15">
        <v>65.2</v>
      </c>
      <c r="P140" s="15"/>
      <c r="Q140" s="15"/>
      <c r="R140" s="15"/>
      <c r="S140" s="33"/>
      <c r="T140" s="1"/>
      <c r="U140" s="1"/>
      <c r="V140" s="1"/>
      <c r="W140" s="1"/>
      <c r="X140" s="1"/>
      <c r="Y140" s="1"/>
    </row>
    <row r="141" spans="1:25" ht="38.25">
      <c r="A141" s="18"/>
      <c r="B141" s="6" t="s">
        <v>396</v>
      </c>
      <c r="C141" s="96" t="s">
        <v>786</v>
      </c>
      <c r="D141" s="99">
        <v>1521</v>
      </c>
      <c r="E141" s="21"/>
      <c r="F141" s="21"/>
      <c r="G141" s="21"/>
      <c r="H141" s="13"/>
      <c r="I141" s="13"/>
      <c r="J141" s="13"/>
      <c r="K141" s="35"/>
      <c r="L141" s="35"/>
      <c r="M141" s="15"/>
      <c r="N141" s="15"/>
      <c r="O141" s="15"/>
      <c r="P141" s="15"/>
      <c r="Q141" s="15"/>
      <c r="R141" s="15"/>
      <c r="S141" s="33"/>
      <c r="T141" s="1"/>
      <c r="U141" s="1"/>
      <c r="V141" s="1"/>
      <c r="W141" s="1"/>
      <c r="X141" s="1"/>
      <c r="Y141" s="1"/>
    </row>
    <row r="142" spans="1:25" ht="51">
      <c r="A142" s="18"/>
      <c r="B142" s="6" t="s">
        <v>397</v>
      </c>
      <c r="C142" s="96" t="s">
        <v>787</v>
      </c>
      <c r="D142" s="99">
        <v>1522</v>
      </c>
      <c r="E142" s="21"/>
      <c r="F142" s="21"/>
      <c r="G142" s="21"/>
      <c r="H142" s="13"/>
      <c r="I142" s="13"/>
      <c r="J142" s="22"/>
      <c r="K142" s="35"/>
      <c r="L142" s="35"/>
      <c r="M142" s="15"/>
      <c r="N142" s="15"/>
      <c r="O142" s="15"/>
      <c r="P142" s="15"/>
      <c r="Q142" s="15"/>
      <c r="R142" s="15"/>
      <c r="S142" s="33"/>
      <c r="T142" s="1"/>
      <c r="U142" s="1"/>
      <c r="V142" s="1"/>
      <c r="W142" s="1"/>
      <c r="X142" s="1"/>
      <c r="Y142" s="1"/>
    </row>
    <row r="143" spans="1:25" ht="51">
      <c r="A143" s="18"/>
      <c r="B143" s="6" t="s">
        <v>398</v>
      </c>
      <c r="C143" s="96" t="s">
        <v>788</v>
      </c>
      <c r="D143" s="99">
        <v>1523</v>
      </c>
      <c r="E143" s="13"/>
      <c r="F143" s="13"/>
      <c r="G143" s="13"/>
      <c r="H143" s="13"/>
      <c r="I143" s="13"/>
      <c r="J143" s="22"/>
      <c r="K143" s="35"/>
      <c r="L143" s="35"/>
      <c r="M143" s="15"/>
      <c r="N143" s="15"/>
      <c r="O143" s="15"/>
      <c r="P143" s="15"/>
      <c r="Q143" s="15"/>
      <c r="R143" s="15"/>
      <c r="S143" s="33"/>
      <c r="T143" s="1"/>
      <c r="U143" s="1"/>
      <c r="V143" s="1"/>
      <c r="W143" s="1"/>
      <c r="X143" s="1"/>
      <c r="Y143" s="1"/>
    </row>
    <row r="144" spans="1:25" ht="51">
      <c r="A144" s="18"/>
      <c r="B144" s="6" t="s">
        <v>399</v>
      </c>
      <c r="C144" s="96" t="s">
        <v>789</v>
      </c>
      <c r="D144" s="99">
        <v>1524</v>
      </c>
      <c r="E144" s="21"/>
      <c r="F144" s="13"/>
      <c r="G144" s="21"/>
      <c r="H144" s="13"/>
      <c r="I144" s="13"/>
      <c r="J144" s="13"/>
      <c r="K144" s="35"/>
      <c r="L144" s="35"/>
      <c r="M144" s="15"/>
      <c r="N144" s="15"/>
      <c r="O144" s="15"/>
      <c r="P144" s="15"/>
      <c r="Q144" s="15"/>
      <c r="R144" s="15"/>
      <c r="S144" s="33"/>
      <c r="T144" s="1"/>
      <c r="U144" s="1"/>
      <c r="V144" s="1"/>
      <c r="W144" s="1"/>
      <c r="X144" s="1"/>
      <c r="Y144" s="1"/>
    </row>
    <row r="145" spans="1:25" ht="252">
      <c r="A145" s="18"/>
      <c r="B145" s="6" t="s">
        <v>400</v>
      </c>
      <c r="C145" s="96" t="s">
        <v>790</v>
      </c>
      <c r="D145" s="99">
        <v>1525</v>
      </c>
      <c r="E145" s="13"/>
      <c r="F145" s="13"/>
      <c r="G145" s="13"/>
      <c r="H145" s="13" t="s">
        <v>953</v>
      </c>
      <c r="I145" s="13"/>
      <c r="J145" s="22">
        <v>38667</v>
      </c>
      <c r="K145" s="35" t="s">
        <v>870</v>
      </c>
      <c r="L145" s="35" t="s">
        <v>871</v>
      </c>
      <c r="M145" s="15">
        <v>31.5</v>
      </c>
      <c r="N145" s="15">
        <v>31.5</v>
      </c>
      <c r="O145" s="15">
        <v>226</v>
      </c>
      <c r="P145" s="15">
        <v>6285.4</v>
      </c>
      <c r="Q145" s="15">
        <v>6587.1</v>
      </c>
      <c r="R145" s="15">
        <v>6870.3</v>
      </c>
      <c r="S145" s="33"/>
      <c r="T145" s="1"/>
      <c r="U145" s="1"/>
      <c r="V145" s="1"/>
      <c r="W145" s="1"/>
      <c r="X145" s="1"/>
      <c r="Y145" s="1"/>
    </row>
    <row r="146" spans="1:25" ht="76.5">
      <c r="A146" s="18"/>
      <c r="B146" s="6" t="s">
        <v>401</v>
      </c>
      <c r="C146" s="96" t="s">
        <v>791</v>
      </c>
      <c r="D146" s="99">
        <v>1526</v>
      </c>
      <c r="E146" s="13"/>
      <c r="F146" s="13"/>
      <c r="G146" s="13"/>
      <c r="H146" s="13"/>
      <c r="I146" s="13"/>
      <c r="J146" s="13"/>
      <c r="K146" s="35"/>
      <c r="L146" s="35"/>
      <c r="M146" s="15"/>
      <c r="N146" s="15"/>
      <c r="O146" s="15"/>
      <c r="P146" s="15"/>
      <c r="Q146" s="15"/>
      <c r="R146" s="15"/>
      <c r="S146" s="33"/>
      <c r="T146" s="1"/>
      <c r="U146" s="1"/>
      <c r="V146" s="1"/>
      <c r="W146" s="1"/>
      <c r="X146" s="1"/>
      <c r="Y146" s="1"/>
    </row>
    <row r="147" spans="1:25" ht="63.75">
      <c r="A147" s="18"/>
      <c r="B147" s="6" t="s">
        <v>402</v>
      </c>
      <c r="C147" s="96" t="s">
        <v>857</v>
      </c>
      <c r="D147" s="99">
        <v>1527</v>
      </c>
      <c r="E147" s="13"/>
      <c r="F147" s="13"/>
      <c r="G147" s="13"/>
      <c r="H147" s="13"/>
      <c r="I147" s="13"/>
      <c r="J147" s="13"/>
      <c r="K147" s="35"/>
      <c r="L147" s="35"/>
      <c r="M147" s="15"/>
      <c r="N147" s="15"/>
      <c r="O147" s="15"/>
      <c r="P147" s="15"/>
      <c r="Q147" s="15"/>
      <c r="R147" s="15"/>
      <c r="S147" s="33"/>
      <c r="T147" s="1"/>
      <c r="U147" s="1"/>
      <c r="V147" s="1"/>
      <c r="W147" s="1"/>
      <c r="X147" s="1"/>
      <c r="Y147" s="1"/>
    </row>
    <row r="148" spans="1:25" ht="38.25">
      <c r="A148" s="18"/>
      <c r="B148" s="6" t="s">
        <v>403</v>
      </c>
      <c r="C148" s="96" t="s">
        <v>1064</v>
      </c>
      <c r="D148" s="99">
        <v>1528</v>
      </c>
      <c r="E148" s="16"/>
      <c r="F148" s="16"/>
      <c r="G148" s="16"/>
      <c r="H148" s="16"/>
      <c r="I148" s="16"/>
      <c r="J148" s="16"/>
      <c r="K148" s="55"/>
      <c r="L148" s="55"/>
      <c r="M148" s="14"/>
      <c r="N148" s="14"/>
      <c r="O148" s="14"/>
      <c r="P148" s="15"/>
      <c r="Q148" s="15"/>
      <c r="R148" s="15"/>
      <c r="S148" s="33"/>
      <c r="T148" s="1"/>
      <c r="U148" s="1"/>
      <c r="V148" s="1"/>
      <c r="W148" s="1"/>
      <c r="X148" s="1"/>
      <c r="Y148" s="1"/>
    </row>
    <row r="149" spans="1:25" ht="240">
      <c r="A149" s="18"/>
      <c r="B149" s="6" t="s">
        <v>404</v>
      </c>
      <c r="C149" s="96" t="s">
        <v>793</v>
      </c>
      <c r="D149" s="99">
        <v>1529</v>
      </c>
      <c r="E149" s="21"/>
      <c r="F149" s="21"/>
      <c r="G149" s="21"/>
      <c r="H149" s="21" t="s">
        <v>951</v>
      </c>
      <c r="I149" s="21"/>
      <c r="J149" s="24">
        <v>38667</v>
      </c>
      <c r="K149" s="26" t="s">
        <v>870</v>
      </c>
      <c r="L149" s="26" t="s">
        <v>871</v>
      </c>
      <c r="M149" s="15">
        <v>2771.8</v>
      </c>
      <c r="N149" s="15">
        <v>2771.8</v>
      </c>
      <c r="O149" s="15">
        <v>5062.5</v>
      </c>
      <c r="P149" s="15">
        <v>5397</v>
      </c>
      <c r="Q149" s="15">
        <v>5656.1</v>
      </c>
      <c r="R149" s="15">
        <v>5899.3</v>
      </c>
      <c r="S149" s="33"/>
      <c r="T149" s="1"/>
      <c r="U149" s="1"/>
      <c r="V149" s="1"/>
      <c r="W149" s="1"/>
      <c r="X149" s="1"/>
      <c r="Y149" s="1"/>
    </row>
    <row r="150" spans="1:25" ht="38.25">
      <c r="A150" s="18"/>
      <c r="B150" s="6" t="s">
        <v>405</v>
      </c>
      <c r="C150" s="96" t="s">
        <v>794</v>
      </c>
      <c r="D150" s="99">
        <v>1530</v>
      </c>
      <c r="E150" s="21"/>
      <c r="F150" s="21"/>
      <c r="G150" s="21"/>
      <c r="H150" s="21"/>
      <c r="I150" s="21"/>
      <c r="J150" s="24"/>
      <c r="K150" s="26"/>
      <c r="L150" s="26"/>
      <c r="M150" s="15"/>
      <c r="N150" s="15"/>
      <c r="O150" s="15"/>
      <c r="P150" s="15"/>
      <c r="Q150" s="15"/>
      <c r="R150" s="15"/>
      <c r="S150" s="33"/>
      <c r="T150" s="1"/>
      <c r="U150" s="1"/>
      <c r="V150" s="1"/>
      <c r="W150" s="1"/>
      <c r="X150" s="1"/>
      <c r="Y150" s="1"/>
    </row>
    <row r="151" spans="1:25" ht="312">
      <c r="A151" s="18"/>
      <c r="B151" s="6" t="s">
        <v>406</v>
      </c>
      <c r="C151" s="96" t="s">
        <v>795</v>
      </c>
      <c r="D151" s="99">
        <v>1531</v>
      </c>
      <c r="E151" s="21"/>
      <c r="F151" s="21"/>
      <c r="G151" s="21"/>
      <c r="H151" s="21" t="s">
        <v>955</v>
      </c>
      <c r="I151" s="21"/>
      <c r="J151" s="24">
        <v>41002</v>
      </c>
      <c r="K151" s="26" t="s">
        <v>870</v>
      </c>
      <c r="L151" s="26" t="s">
        <v>871</v>
      </c>
      <c r="M151" s="15"/>
      <c r="N151" s="15"/>
      <c r="O151" s="15">
        <v>329.8</v>
      </c>
      <c r="P151" s="15">
        <v>340.6</v>
      </c>
      <c r="Q151" s="15">
        <v>356.9</v>
      </c>
      <c r="R151" s="15">
        <v>372.3</v>
      </c>
      <c r="S151" s="33"/>
      <c r="T151" s="1"/>
      <c r="U151" s="1"/>
      <c r="V151" s="1"/>
      <c r="W151" s="1"/>
      <c r="X151" s="1"/>
      <c r="Y151" s="1"/>
    </row>
    <row r="152" spans="1:25" ht="38.25">
      <c r="A152" s="18"/>
      <c r="B152" s="6" t="s">
        <v>407</v>
      </c>
      <c r="C152" s="96" t="s">
        <v>796</v>
      </c>
      <c r="D152" s="99">
        <v>1532</v>
      </c>
      <c r="E152" s="21"/>
      <c r="F152" s="21"/>
      <c r="G152" s="21"/>
      <c r="H152" s="21"/>
      <c r="I152" s="21"/>
      <c r="J152" s="21"/>
      <c r="K152" s="26"/>
      <c r="L152" s="26"/>
      <c r="M152" s="15"/>
      <c r="N152" s="15"/>
      <c r="O152" s="15"/>
      <c r="P152" s="15"/>
      <c r="Q152" s="15"/>
      <c r="R152" s="15"/>
      <c r="S152" s="33"/>
      <c r="T152" s="1"/>
      <c r="U152" s="1"/>
      <c r="V152" s="1"/>
      <c r="W152" s="1"/>
      <c r="X152" s="1"/>
      <c r="Y152" s="1"/>
    </row>
    <row r="153" spans="1:25" ht="38.25">
      <c r="A153" s="18"/>
      <c r="B153" s="6" t="s">
        <v>408</v>
      </c>
      <c r="C153" s="96" t="s">
        <v>797</v>
      </c>
      <c r="D153" s="99">
        <v>1533</v>
      </c>
      <c r="E153" s="17"/>
      <c r="F153" s="17"/>
      <c r="G153" s="17"/>
      <c r="H153" s="17"/>
      <c r="I153" s="17"/>
      <c r="J153" s="17"/>
      <c r="K153" s="56"/>
      <c r="L153" s="56"/>
      <c r="M153" s="14"/>
      <c r="N153" s="14"/>
      <c r="O153" s="14"/>
      <c r="P153" s="14"/>
      <c r="Q153" s="14"/>
      <c r="R153" s="14"/>
      <c r="S153" s="33"/>
      <c r="T153" s="1"/>
      <c r="U153" s="1"/>
      <c r="V153" s="1"/>
      <c r="W153" s="1"/>
      <c r="X153" s="1"/>
      <c r="Y153" s="1"/>
    </row>
    <row r="154" spans="1:25" ht="252">
      <c r="A154" s="18"/>
      <c r="B154" s="6" t="s">
        <v>409</v>
      </c>
      <c r="C154" s="96" t="s">
        <v>798</v>
      </c>
      <c r="D154" s="99">
        <v>1534</v>
      </c>
      <c r="E154" s="21"/>
      <c r="F154" s="21"/>
      <c r="G154" s="21"/>
      <c r="H154" s="21" t="s">
        <v>944</v>
      </c>
      <c r="I154" s="31"/>
      <c r="J154" s="24">
        <v>38667</v>
      </c>
      <c r="K154" s="26" t="s">
        <v>870</v>
      </c>
      <c r="L154" s="26" t="s">
        <v>871</v>
      </c>
      <c r="M154" s="15">
        <v>663.8</v>
      </c>
      <c r="N154" s="15">
        <v>663.8</v>
      </c>
      <c r="O154" s="15">
        <v>938.3</v>
      </c>
      <c r="P154" s="15">
        <v>3613.4</v>
      </c>
      <c r="Q154" s="15">
        <v>3786.8</v>
      </c>
      <c r="R154" s="15">
        <v>3949.7</v>
      </c>
      <c r="S154" s="33"/>
      <c r="T154" s="1"/>
      <c r="U154" s="1"/>
      <c r="V154" s="1"/>
      <c r="W154" s="1"/>
      <c r="X154" s="1"/>
      <c r="Y154" s="1"/>
    </row>
    <row r="155" spans="1:25" ht="51">
      <c r="A155" s="18"/>
      <c r="B155" s="6" t="s">
        <v>410</v>
      </c>
      <c r="C155" s="96" t="s">
        <v>800</v>
      </c>
      <c r="D155" s="99">
        <v>1535</v>
      </c>
      <c r="E155" s="21"/>
      <c r="F155" s="21"/>
      <c r="G155" s="21"/>
      <c r="H155" s="21"/>
      <c r="I155" s="31"/>
      <c r="J155" s="24"/>
      <c r="K155" s="26"/>
      <c r="L155" s="26"/>
      <c r="M155" s="15"/>
      <c r="N155" s="15"/>
      <c r="O155" s="15"/>
      <c r="P155" s="15"/>
      <c r="Q155" s="15"/>
      <c r="R155" s="15"/>
      <c r="S155" s="33"/>
      <c r="T155" s="1"/>
      <c r="U155" s="1"/>
      <c r="V155" s="1"/>
      <c r="W155" s="1"/>
      <c r="X155" s="1"/>
      <c r="Y155" s="1"/>
    </row>
    <row r="156" spans="1:25" ht="38.25">
      <c r="A156" s="18"/>
      <c r="B156" s="6" t="s">
        <v>411</v>
      </c>
      <c r="C156" s="96" t="s">
        <v>1063</v>
      </c>
      <c r="D156" s="99">
        <v>1536</v>
      </c>
      <c r="E156" s="21"/>
      <c r="F156" s="21"/>
      <c r="G156" s="21"/>
      <c r="H156" s="21"/>
      <c r="I156" s="21"/>
      <c r="J156" s="21"/>
      <c r="K156" s="26"/>
      <c r="L156" s="26"/>
      <c r="M156" s="15"/>
      <c r="N156" s="15"/>
      <c r="O156" s="15"/>
      <c r="P156" s="15"/>
      <c r="Q156" s="15"/>
      <c r="R156" s="15"/>
      <c r="S156" s="33"/>
      <c r="T156" s="1"/>
      <c r="U156" s="1"/>
      <c r="V156" s="1"/>
      <c r="W156" s="1"/>
      <c r="X156" s="1"/>
      <c r="Y156" s="1"/>
    </row>
    <row r="157" spans="1:25" ht="38.25">
      <c r="A157" s="18"/>
      <c r="B157" s="6" t="s">
        <v>412</v>
      </c>
      <c r="C157" s="96" t="s">
        <v>802</v>
      </c>
      <c r="D157" s="99">
        <v>1537</v>
      </c>
      <c r="E157" s="21"/>
      <c r="F157" s="21"/>
      <c r="G157" s="21"/>
      <c r="H157" s="21"/>
      <c r="I157" s="31"/>
      <c r="J157" s="21"/>
      <c r="K157" s="26"/>
      <c r="L157" s="26"/>
      <c r="M157" s="15"/>
      <c r="N157" s="15"/>
      <c r="O157" s="15"/>
      <c r="P157" s="15"/>
      <c r="Q157" s="15"/>
      <c r="R157" s="15"/>
      <c r="S157" s="33"/>
      <c r="T157" s="1"/>
      <c r="U157" s="1"/>
      <c r="V157" s="1"/>
      <c r="W157" s="1"/>
      <c r="X157" s="1"/>
      <c r="Y157" s="1"/>
    </row>
    <row r="158" spans="1:25" ht="51">
      <c r="A158" s="18"/>
      <c r="B158" s="6" t="s">
        <v>413</v>
      </c>
      <c r="C158" s="96" t="s">
        <v>803</v>
      </c>
      <c r="D158" s="99">
        <v>1538</v>
      </c>
      <c r="E158" s="21"/>
      <c r="F158" s="21"/>
      <c r="G158" s="21"/>
      <c r="H158" s="21"/>
      <c r="I158" s="31"/>
      <c r="J158" s="21"/>
      <c r="K158" s="26"/>
      <c r="L158" s="26"/>
      <c r="M158" s="15"/>
      <c r="N158" s="15"/>
      <c r="O158" s="15"/>
      <c r="P158" s="15"/>
      <c r="Q158" s="15"/>
      <c r="R158" s="15"/>
      <c r="S158" s="33"/>
      <c r="T158" s="1"/>
      <c r="U158" s="1"/>
      <c r="V158" s="1"/>
      <c r="W158" s="1"/>
      <c r="X158" s="1"/>
      <c r="Y158" s="1"/>
    </row>
    <row r="159" spans="1:25" ht="33.75">
      <c r="A159" s="18"/>
      <c r="B159" s="6" t="s">
        <v>414</v>
      </c>
      <c r="C159" s="96" t="s">
        <v>804</v>
      </c>
      <c r="D159" s="99">
        <v>1539</v>
      </c>
      <c r="E159" s="21"/>
      <c r="F159" s="21"/>
      <c r="G159" s="21"/>
      <c r="H159" s="21"/>
      <c r="I159" s="31"/>
      <c r="J159" s="21"/>
      <c r="K159" s="26"/>
      <c r="L159" s="26"/>
      <c r="M159" s="15"/>
      <c r="N159" s="15"/>
      <c r="O159" s="15"/>
      <c r="P159" s="15"/>
      <c r="Q159" s="15"/>
      <c r="R159" s="15"/>
      <c r="S159" s="33"/>
      <c r="T159" s="1"/>
      <c r="U159" s="1"/>
      <c r="V159" s="1"/>
      <c r="W159" s="1"/>
      <c r="X159" s="1"/>
      <c r="Y159" s="1"/>
    </row>
    <row r="160" spans="1:25" ht="252">
      <c r="A160" s="18"/>
      <c r="B160" s="6" t="s">
        <v>415</v>
      </c>
      <c r="C160" s="96" t="s">
        <v>805</v>
      </c>
      <c r="D160" s="99">
        <v>1540</v>
      </c>
      <c r="E160" s="21"/>
      <c r="F160" s="21"/>
      <c r="G160" s="21"/>
      <c r="H160" s="21" t="s">
        <v>944</v>
      </c>
      <c r="I160" s="31"/>
      <c r="J160" s="24">
        <v>42319</v>
      </c>
      <c r="K160" s="26" t="s">
        <v>870</v>
      </c>
      <c r="L160" s="26" t="s">
        <v>871</v>
      </c>
      <c r="M160" s="15">
        <v>1200</v>
      </c>
      <c r="N160" s="15">
        <v>527</v>
      </c>
      <c r="O160" s="15">
        <v>450</v>
      </c>
      <c r="P160" s="15"/>
      <c r="Q160" s="15"/>
      <c r="R160" s="15"/>
      <c r="S160" s="33"/>
      <c r="T160" s="1"/>
      <c r="U160" s="1"/>
      <c r="V160" s="1"/>
      <c r="W160" s="1"/>
      <c r="X160" s="1"/>
      <c r="Y160" s="1"/>
    </row>
    <row r="161" spans="1:25" ht="51">
      <c r="A161" s="18"/>
      <c r="B161" s="6" t="s">
        <v>416</v>
      </c>
      <c r="C161" s="96" t="s">
        <v>806</v>
      </c>
      <c r="D161" s="99">
        <v>1541</v>
      </c>
      <c r="E161" s="21"/>
      <c r="F161" s="21"/>
      <c r="G161" s="21"/>
      <c r="H161" s="21"/>
      <c r="I161" s="31"/>
      <c r="J161" s="21"/>
      <c r="K161" s="26"/>
      <c r="L161" s="26"/>
      <c r="M161" s="15"/>
      <c r="N161" s="15"/>
      <c r="O161" s="15"/>
      <c r="P161" s="15"/>
      <c r="Q161" s="15"/>
      <c r="R161" s="15"/>
      <c r="S161" s="33"/>
      <c r="T161" s="1"/>
      <c r="U161" s="1"/>
      <c r="V161" s="1"/>
      <c r="W161" s="1"/>
      <c r="X161" s="1"/>
      <c r="Y161" s="1"/>
    </row>
    <row r="162" spans="1:25" ht="38.25">
      <c r="A162" s="18"/>
      <c r="B162" s="6" t="s">
        <v>417</v>
      </c>
      <c r="C162" s="96" t="s">
        <v>807</v>
      </c>
      <c r="D162" s="99">
        <v>1542</v>
      </c>
      <c r="E162" s="23"/>
      <c r="F162" s="21"/>
      <c r="G162" s="21"/>
      <c r="H162" s="21"/>
      <c r="I162" s="31"/>
      <c r="J162" s="21"/>
      <c r="K162" s="26"/>
      <c r="L162" s="26"/>
      <c r="M162" s="15"/>
      <c r="N162" s="15"/>
      <c r="O162" s="15"/>
      <c r="P162" s="15"/>
      <c r="Q162" s="15"/>
      <c r="R162" s="15"/>
      <c r="S162" s="33"/>
      <c r="T162" s="1"/>
      <c r="U162" s="1"/>
      <c r="V162" s="1"/>
      <c r="W162" s="1"/>
      <c r="X162" s="1"/>
      <c r="Y162" s="1"/>
    </row>
    <row r="163" spans="1:25" ht="252">
      <c r="A163" s="18"/>
      <c r="B163" s="6" t="s">
        <v>418</v>
      </c>
      <c r="C163" s="96" t="s">
        <v>808</v>
      </c>
      <c r="D163" s="99">
        <v>1543</v>
      </c>
      <c r="E163" s="21"/>
      <c r="F163" s="21"/>
      <c r="G163" s="21"/>
      <c r="H163" s="21" t="s">
        <v>944</v>
      </c>
      <c r="I163" s="21"/>
      <c r="J163" s="24">
        <v>38667</v>
      </c>
      <c r="K163" s="26" t="s">
        <v>870</v>
      </c>
      <c r="L163" s="26" t="s">
        <v>871</v>
      </c>
      <c r="M163" s="15">
        <v>308</v>
      </c>
      <c r="N163" s="15">
        <v>308</v>
      </c>
      <c r="O163" s="15">
        <v>143.5</v>
      </c>
      <c r="P163" s="15"/>
      <c r="Q163" s="15"/>
      <c r="R163" s="15"/>
      <c r="S163" s="33"/>
      <c r="T163" s="1"/>
      <c r="U163" s="1"/>
      <c r="V163" s="1"/>
      <c r="W163" s="1"/>
      <c r="X163" s="1"/>
      <c r="Y163" s="1"/>
    </row>
    <row r="164" spans="1:25" ht="33.75">
      <c r="A164" s="18"/>
      <c r="B164" s="6" t="s">
        <v>419</v>
      </c>
      <c r="C164" s="96" t="s">
        <v>809</v>
      </c>
      <c r="D164" s="99">
        <v>1544</v>
      </c>
      <c r="E164" s="21"/>
      <c r="F164" s="21"/>
      <c r="G164" s="21"/>
      <c r="H164" s="21"/>
      <c r="I164" s="31"/>
      <c r="J164" s="21"/>
      <c r="K164" s="26"/>
      <c r="L164" s="26"/>
      <c r="M164" s="15"/>
      <c r="N164" s="15"/>
      <c r="O164" s="15"/>
      <c r="P164" s="15"/>
      <c r="Q164" s="15"/>
      <c r="R164" s="15"/>
      <c r="S164" s="33"/>
      <c r="T164" s="1"/>
      <c r="U164" s="1"/>
      <c r="V164" s="1"/>
      <c r="W164" s="1"/>
      <c r="X164" s="1"/>
      <c r="Y164" s="1"/>
    </row>
    <row r="165" spans="1:25" ht="51">
      <c r="A165" s="18"/>
      <c r="B165" s="6" t="s">
        <v>420</v>
      </c>
      <c r="C165" s="96" t="s">
        <v>810</v>
      </c>
      <c r="D165" s="99">
        <v>1545</v>
      </c>
      <c r="E165" s="21"/>
      <c r="F165" s="21"/>
      <c r="G165" s="24"/>
      <c r="H165" s="21"/>
      <c r="I165" s="21"/>
      <c r="J165" s="21"/>
      <c r="K165" s="26"/>
      <c r="L165" s="26"/>
      <c r="M165" s="15"/>
      <c r="N165" s="15"/>
      <c r="O165" s="15"/>
      <c r="P165" s="15"/>
      <c r="Q165" s="15"/>
      <c r="R165" s="15"/>
      <c r="S165" s="33"/>
      <c r="T165" s="1"/>
      <c r="U165" s="1"/>
      <c r="V165" s="1"/>
      <c r="W165" s="1"/>
      <c r="X165" s="1"/>
      <c r="Y165" s="1"/>
    </row>
    <row r="166" spans="1:25" ht="252">
      <c r="A166" s="18"/>
      <c r="B166" s="6" t="s">
        <v>421</v>
      </c>
      <c r="C166" s="96" t="s">
        <v>811</v>
      </c>
      <c r="D166" s="99">
        <v>1546</v>
      </c>
      <c r="E166" s="21" t="s">
        <v>957</v>
      </c>
      <c r="F166" s="21"/>
      <c r="G166" s="24"/>
      <c r="H166" s="21"/>
      <c r="I166" s="21"/>
      <c r="J166" s="21"/>
      <c r="K166" s="26"/>
      <c r="L166" s="26"/>
      <c r="M166" s="15"/>
      <c r="N166" s="15"/>
      <c r="O166" s="15"/>
      <c r="P166" s="15"/>
      <c r="Q166" s="15"/>
      <c r="R166" s="15"/>
      <c r="S166" s="33"/>
      <c r="T166" s="1"/>
      <c r="U166" s="1"/>
      <c r="V166" s="1"/>
      <c r="W166" s="1"/>
      <c r="X166" s="1"/>
      <c r="Y166" s="1"/>
    </row>
    <row r="167" spans="1:25" ht="63.75">
      <c r="A167" s="18"/>
      <c r="B167" s="6" t="s">
        <v>422</v>
      </c>
      <c r="C167" s="96" t="s">
        <v>812</v>
      </c>
      <c r="D167" s="99">
        <v>1547</v>
      </c>
      <c r="E167" s="21"/>
      <c r="F167" s="21"/>
      <c r="G167" s="21"/>
      <c r="H167" s="21"/>
      <c r="I167" s="31"/>
      <c r="J167" s="24"/>
      <c r="K167" s="26"/>
      <c r="L167" s="26"/>
      <c r="M167" s="15"/>
      <c r="N167" s="15"/>
      <c r="O167" s="15"/>
      <c r="P167" s="15"/>
      <c r="Q167" s="15"/>
      <c r="R167" s="15"/>
      <c r="S167" s="33"/>
      <c r="T167" s="1"/>
      <c r="U167" s="1"/>
      <c r="V167" s="1"/>
      <c r="W167" s="1"/>
      <c r="X167" s="1"/>
      <c r="Y167" s="1"/>
    </row>
    <row r="168" spans="1:25" ht="240">
      <c r="A168" s="18"/>
      <c r="B168" s="6" t="s">
        <v>423</v>
      </c>
      <c r="C168" s="96" t="s">
        <v>813</v>
      </c>
      <c r="D168" s="99">
        <v>1548</v>
      </c>
      <c r="E168" s="21"/>
      <c r="F168" s="21"/>
      <c r="G168" s="21"/>
      <c r="H168" s="21" t="s">
        <v>951</v>
      </c>
      <c r="I168" s="31"/>
      <c r="J168" s="24">
        <v>38667</v>
      </c>
      <c r="K168" s="26" t="s">
        <v>870</v>
      </c>
      <c r="L168" s="26" t="s">
        <v>871</v>
      </c>
      <c r="M168" s="15">
        <v>8385.3</v>
      </c>
      <c r="N168" s="15">
        <v>8385.3</v>
      </c>
      <c r="O168" s="15">
        <v>6667</v>
      </c>
      <c r="P168" s="15"/>
      <c r="Q168" s="15"/>
      <c r="R168" s="15"/>
      <c r="S168" s="33"/>
      <c r="T168" s="1"/>
      <c r="U168" s="1"/>
      <c r="V168" s="1"/>
      <c r="W168" s="1"/>
      <c r="X168" s="1"/>
      <c r="Y168" s="1"/>
    </row>
    <row r="169" spans="1:25" ht="51">
      <c r="A169" s="18"/>
      <c r="B169" s="6" t="s">
        <v>424</v>
      </c>
      <c r="C169" s="96" t="s">
        <v>814</v>
      </c>
      <c r="D169" s="99">
        <v>1549</v>
      </c>
      <c r="E169" s="21"/>
      <c r="F169" s="21"/>
      <c r="G169" s="21"/>
      <c r="H169" s="21"/>
      <c r="I169" s="21"/>
      <c r="J169" s="21"/>
      <c r="K169" s="26"/>
      <c r="L169" s="26"/>
      <c r="M169" s="15"/>
      <c r="N169" s="15"/>
      <c r="O169" s="15"/>
      <c r="P169" s="15"/>
      <c r="Q169" s="15"/>
      <c r="R169" s="15"/>
      <c r="S169" s="33"/>
      <c r="T169" s="1"/>
      <c r="U169" s="1"/>
      <c r="V169" s="1"/>
      <c r="W169" s="1"/>
      <c r="X169" s="1"/>
      <c r="Y169" s="1"/>
    </row>
    <row r="170" spans="1:25" ht="240">
      <c r="A170" s="18"/>
      <c r="B170" s="6" t="s">
        <v>425</v>
      </c>
      <c r="C170" s="96" t="s">
        <v>815</v>
      </c>
      <c r="D170" s="99">
        <v>1550</v>
      </c>
      <c r="E170" s="21"/>
      <c r="F170" s="21"/>
      <c r="G170" s="24"/>
      <c r="H170" s="21" t="s">
        <v>951</v>
      </c>
      <c r="I170" s="21"/>
      <c r="J170" s="24">
        <v>38667</v>
      </c>
      <c r="K170" s="26" t="s">
        <v>870</v>
      </c>
      <c r="L170" s="26" t="s">
        <v>871</v>
      </c>
      <c r="M170" s="15">
        <v>2140.6</v>
      </c>
      <c r="N170" s="15">
        <v>2140.6</v>
      </c>
      <c r="O170" s="15">
        <v>2820</v>
      </c>
      <c r="P170" s="15"/>
      <c r="Q170" s="15"/>
      <c r="R170" s="15"/>
      <c r="S170" s="33"/>
      <c r="T170" s="1"/>
      <c r="U170" s="1"/>
      <c r="V170" s="1"/>
      <c r="W170" s="1"/>
      <c r="X170" s="1"/>
      <c r="Y170" s="1"/>
    </row>
    <row r="171" spans="1:25" ht="33.75">
      <c r="A171" s="18"/>
      <c r="B171" s="6" t="s">
        <v>426</v>
      </c>
      <c r="C171" s="96" t="s">
        <v>1053</v>
      </c>
      <c r="D171" s="99">
        <v>1551</v>
      </c>
      <c r="E171" s="21"/>
      <c r="F171" s="21"/>
      <c r="G171" s="21"/>
      <c r="H171" s="21"/>
      <c r="I171" s="21"/>
      <c r="J171" s="24"/>
      <c r="K171" s="26"/>
      <c r="L171" s="26"/>
      <c r="M171" s="15"/>
      <c r="N171" s="15"/>
      <c r="O171" s="15"/>
      <c r="P171" s="15"/>
      <c r="Q171" s="15"/>
      <c r="R171" s="15"/>
      <c r="S171" s="33"/>
      <c r="T171" s="1"/>
      <c r="U171" s="1"/>
      <c r="V171" s="1"/>
      <c r="W171" s="1"/>
      <c r="X171" s="1"/>
      <c r="Y171" s="1"/>
    </row>
    <row r="172" spans="1:25" ht="33.75">
      <c r="A172" s="18"/>
      <c r="B172" s="6" t="s">
        <v>427</v>
      </c>
      <c r="C172" s="96" t="s">
        <v>163</v>
      </c>
      <c r="D172" s="99">
        <v>1552</v>
      </c>
      <c r="E172" s="21"/>
      <c r="F172" s="21"/>
      <c r="G172" s="24"/>
      <c r="H172" s="21"/>
      <c r="I172" s="31"/>
      <c r="J172" s="21"/>
      <c r="K172" s="26"/>
      <c r="L172" s="26"/>
      <c r="M172" s="15"/>
      <c r="N172" s="15"/>
      <c r="O172" s="15"/>
      <c r="P172" s="15"/>
      <c r="Q172" s="15"/>
      <c r="R172" s="15"/>
      <c r="S172" s="33"/>
      <c r="T172" s="1"/>
      <c r="U172" s="1"/>
      <c r="V172" s="1"/>
      <c r="W172" s="1"/>
      <c r="X172" s="1"/>
      <c r="Y172" s="1"/>
    </row>
    <row r="173" spans="1:25" ht="12.75">
      <c r="A173" s="18"/>
      <c r="B173" s="6" t="s">
        <v>737</v>
      </c>
      <c r="C173" s="96"/>
      <c r="D173" s="99">
        <v>1602</v>
      </c>
      <c r="E173" s="17"/>
      <c r="F173" s="17"/>
      <c r="G173" s="17"/>
      <c r="H173" s="17"/>
      <c r="I173" s="17"/>
      <c r="J173" s="17"/>
      <c r="K173" s="35"/>
      <c r="L173" s="35"/>
      <c r="M173" s="15"/>
      <c r="N173" s="15"/>
      <c r="O173" s="14"/>
      <c r="P173" s="14"/>
      <c r="Q173" s="14"/>
      <c r="R173" s="14"/>
      <c r="S173" s="18"/>
      <c r="T173" s="1"/>
      <c r="U173" s="1"/>
      <c r="V173" s="1"/>
      <c r="W173" s="1"/>
      <c r="X173" s="1"/>
      <c r="Y173" s="1"/>
    </row>
    <row r="174" spans="1:25" ht="63.75">
      <c r="A174" s="18"/>
      <c r="B174" s="8" t="s">
        <v>428</v>
      </c>
      <c r="C174" s="97" t="s">
        <v>164</v>
      </c>
      <c r="D174" s="104">
        <v>1700</v>
      </c>
      <c r="E174" s="13" t="s">
        <v>733</v>
      </c>
      <c r="F174" s="13" t="s">
        <v>733</v>
      </c>
      <c r="G174" s="13" t="s">
        <v>733</v>
      </c>
      <c r="H174" s="13" t="s">
        <v>733</v>
      </c>
      <c r="I174" s="13" t="s">
        <v>733</v>
      </c>
      <c r="J174" s="13" t="s">
        <v>733</v>
      </c>
      <c r="K174" s="35" t="s">
        <v>733</v>
      </c>
      <c r="L174" s="35" t="s">
        <v>733</v>
      </c>
      <c r="M174" s="14">
        <f aca="true" t="shared" si="6" ref="M174:R174">SUM(M175+M177+M181)</f>
        <v>0</v>
      </c>
      <c r="N174" s="14">
        <f t="shared" si="6"/>
        <v>0</v>
      </c>
      <c r="O174" s="14">
        <f t="shared" si="6"/>
        <v>0</v>
      </c>
      <c r="P174" s="14">
        <f t="shared" si="6"/>
        <v>0</v>
      </c>
      <c r="Q174" s="14">
        <f t="shared" si="6"/>
        <v>0</v>
      </c>
      <c r="R174" s="14">
        <f t="shared" si="6"/>
        <v>0</v>
      </c>
      <c r="S174" s="18"/>
      <c r="T174" s="1"/>
      <c r="U174" s="1"/>
      <c r="V174" s="1"/>
      <c r="W174" s="1"/>
      <c r="X174" s="1"/>
      <c r="Y174" s="1"/>
    </row>
    <row r="175" spans="1:25" ht="25.5">
      <c r="A175" s="18"/>
      <c r="B175" s="6" t="s">
        <v>429</v>
      </c>
      <c r="C175" s="96" t="s">
        <v>165</v>
      </c>
      <c r="D175" s="99">
        <v>1701</v>
      </c>
      <c r="E175" s="21"/>
      <c r="F175" s="21"/>
      <c r="G175" s="21"/>
      <c r="H175" s="13"/>
      <c r="I175" s="13"/>
      <c r="J175" s="13"/>
      <c r="K175" s="35"/>
      <c r="L175" s="35"/>
      <c r="M175" s="15"/>
      <c r="N175" s="15"/>
      <c r="O175" s="15"/>
      <c r="P175" s="15"/>
      <c r="Q175" s="15"/>
      <c r="R175" s="15"/>
      <c r="S175" s="18"/>
      <c r="T175" s="1"/>
      <c r="U175" s="1"/>
      <c r="V175" s="1"/>
      <c r="W175" s="1"/>
      <c r="X175" s="1"/>
      <c r="Y175" s="1"/>
    </row>
    <row r="176" spans="1:25" ht="25.5">
      <c r="A176" s="18"/>
      <c r="B176" s="6" t="s">
        <v>430</v>
      </c>
      <c r="C176" s="96" t="s">
        <v>166</v>
      </c>
      <c r="D176" s="99">
        <v>1702</v>
      </c>
      <c r="E176" s="21"/>
      <c r="F176" s="21"/>
      <c r="G176" s="21"/>
      <c r="H176" s="13"/>
      <c r="I176" s="13"/>
      <c r="J176" s="13"/>
      <c r="K176" s="35"/>
      <c r="L176" s="35"/>
      <c r="M176" s="15"/>
      <c r="N176" s="15"/>
      <c r="O176" s="15"/>
      <c r="P176" s="15"/>
      <c r="Q176" s="15"/>
      <c r="R176" s="15"/>
      <c r="S176" s="18"/>
      <c r="T176" s="1"/>
      <c r="U176" s="1"/>
      <c r="V176" s="1"/>
      <c r="W176" s="1"/>
      <c r="X176" s="1"/>
      <c r="Y176" s="1"/>
    </row>
    <row r="177" spans="1:25" ht="89.25">
      <c r="A177" s="18"/>
      <c r="B177" s="6" t="s">
        <v>431</v>
      </c>
      <c r="C177" s="96" t="s">
        <v>167</v>
      </c>
      <c r="D177" s="99">
        <v>1703</v>
      </c>
      <c r="E177" s="13" t="s">
        <v>733</v>
      </c>
      <c r="F177" s="13" t="s">
        <v>733</v>
      </c>
      <c r="G177" s="13" t="s">
        <v>733</v>
      </c>
      <c r="H177" s="13" t="s">
        <v>733</v>
      </c>
      <c r="I177" s="13" t="s">
        <v>733</v>
      </c>
      <c r="J177" s="13" t="s">
        <v>733</v>
      </c>
      <c r="K177" s="35" t="s">
        <v>733</v>
      </c>
      <c r="L177" s="35" t="s">
        <v>733</v>
      </c>
      <c r="M177" s="15">
        <f aca="true" t="shared" si="7" ref="M177:R177">SUM(M178)</f>
        <v>0</v>
      </c>
      <c r="N177" s="15">
        <f t="shared" si="7"/>
        <v>0</v>
      </c>
      <c r="O177" s="15">
        <f t="shared" si="7"/>
        <v>0</v>
      </c>
      <c r="P177" s="15">
        <f t="shared" si="7"/>
        <v>0</v>
      </c>
      <c r="Q177" s="15">
        <f t="shared" si="7"/>
        <v>0</v>
      </c>
      <c r="R177" s="15">
        <f t="shared" si="7"/>
        <v>0</v>
      </c>
      <c r="S177" s="18"/>
      <c r="T177" s="1"/>
      <c r="U177" s="1"/>
      <c r="V177" s="1"/>
      <c r="W177" s="1"/>
      <c r="X177" s="1"/>
      <c r="Y177" s="1"/>
    </row>
    <row r="178" spans="1:25" ht="38.25">
      <c r="A178" s="18"/>
      <c r="B178" s="6" t="s">
        <v>738</v>
      </c>
      <c r="C178" s="102" t="s">
        <v>902</v>
      </c>
      <c r="D178" s="99">
        <v>1704</v>
      </c>
      <c r="E178" s="13"/>
      <c r="F178" s="13"/>
      <c r="G178" s="13"/>
      <c r="H178" s="13"/>
      <c r="I178" s="13"/>
      <c r="J178" s="13"/>
      <c r="K178" s="35"/>
      <c r="L178" s="35"/>
      <c r="M178" s="15"/>
      <c r="N178" s="15"/>
      <c r="O178" s="15"/>
      <c r="P178" s="15"/>
      <c r="Q178" s="15"/>
      <c r="R178" s="15"/>
      <c r="S178" s="18"/>
      <c r="T178" s="1"/>
      <c r="U178" s="1"/>
      <c r="V178" s="1"/>
      <c r="W178" s="1"/>
      <c r="X178" s="1"/>
      <c r="Y178" s="1"/>
    </row>
    <row r="179" spans="1:25" ht="12.75">
      <c r="A179" s="18"/>
      <c r="B179" s="6" t="s">
        <v>17</v>
      </c>
      <c r="C179" s="96" t="s">
        <v>17</v>
      </c>
      <c r="D179" s="99" t="s">
        <v>17</v>
      </c>
      <c r="E179" s="13"/>
      <c r="F179" s="13"/>
      <c r="G179" s="13"/>
      <c r="H179" s="21"/>
      <c r="I179" s="21"/>
      <c r="J179" s="24"/>
      <c r="K179" s="26"/>
      <c r="L179" s="26"/>
      <c r="M179" s="15"/>
      <c r="N179" s="15"/>
      <c r="O179" s="15"/>
      <c r="P179" s="15"/>
      <c r="Q179" s="15"/>
      <c r="R179" s="15"/>
      <c r="S179" s="18"/>
      <c r="T179" s="1"/>
      <c r="U179" s="1"/>
      <c r="V179" s="1"/>
      <c r="W179" s="1"/>
      <c r="X179" s="1"/>
      <c r="Y179" s="1"/>
    </row>
    <row r="180" spans="1:25" ht="12.75">
      <c r="A180" s="18"/>
      <c r="B180" s="6" t="s">
        <v>168</v>
      </c>
      <c r="C180" s="96" t="s">
        <v>17</v>
      </c>
      <c r="D180" s="99">
        <v>1799</v>
      </c>
      <c r="E180" s="13"/>
      <c r="F180" s="13"/>
      <c r="G180" s="13"/>
      <c r="H180" s="13"/>
      <c r="I180" s="13"/>
      <c r="J180" s="13"/>
      <c r="K180" s="35"/>
      <c r="L180" s="35"/>
      <c r="M180" s="15"/>
      <c r="N180" s="15"/>
      <c r="O180" s="15"/>
      <c r="P180" s="15"/>
      <c r="Q180" s="15"/>
      <c r="R180" s="15"/>
      <c r="S180" s="18"/>
      <c r="T180" s="1"/>
      <c r="U180" s="1"/>
      <c r="V180" s="1"/>
      <c r="W180" s="1"/>
      <c r="X180" s="1"/>
      <c r="Y180" s="1"/>
    </row>
    <row r="181" spans="1:25" ht="12.75">
      <c r="A181" s="18"/>
      <c r="B181" s="6" t="s">
        <v>432</v>
      </c>
      <c r="C181" s="96" t="s">
        <v>169</v>
      </c>
      <c r="D181" s="99">
        <v>1800</v>
      </c>
      <c r="E181" s="13" t="s">
        <v>733</v>
      </c>
      <c r="F181" s="13" t="s">
        <v>733</v>
      </c>
      <c r="G181" s="13" t="s">
        <v>733</v>
      </c>
      <c r="H181" s="13" t="s">
        <v>733</v>
      </c>
      <c r="I181" s="13" t="s">
        <v>733</v>
      </c>
      <c r="J181" s="13" t="s">
        <v>733</v>
      </c>
      <c r="K181" s="13" t="s">
        <v>733</v>
      </c>
      <c r="L181" s="13" t="s">
        <v>733</v>
      </c>
      <c r="M181" s="15">
        <f aca="true" t="shared" si="8" ref="M181:R181">SUM(M182)</f>
        <v>0</v>
      </c>
      <c r="N181" s="15">
        <f t="shared" si="8"/>
        <v>0</v>
      </c>
      <c r="O181" s="15">
        <f t="shared" si="8"/>
        <v>0</v>
      </c>
      <c r="P181" s="15">
        <f t="shared" si="8"/>
        <v>0</v>
      </c>
      <c r="Q181" s="15">
        <f t="shared" si="8"/>
        <v>0</v>
      </c>
      <c r="R181" s="15">
        <f t="shared" si="8"/>
        <v>0</v>
      </c>
      <c r="S181" s="18"/>
      <c r="T181" s="1"/>
      <c r="U181" s="1"/>
      <c r="V181" s="1"/>
      <c r="W181" s="1"/>
      <c r="X181" s="1"/>
      <c r="Y181" s="1"/>
    </row>
    <row r="182" spans="1:25" ht="51">
      <c r="A182" s="18"/>
      <c r="B182" s="6" t="s">
        <v>433</v>
      </c>
      <c r="C182" s="96" t="s">
        <v>170</v>
      </c>
      <c r="D182" s="99">
        <v>1801</v>
      </c>
      <c r="E182" s="13" t="s">
        <v>733</v>
      </c>
      <c r="F182" s="13" t="s">
        <v>733</v>
      </c>
      <c r="G182" s="13" t="s">
        <v>733</v>
      </c>
      <c r="H182" s="13" t="s">
        <v>733</v>
      </c>
      <c r="I182" s="13" t="s">
        <v>733</v>
      </c>
      <c r="J182" s="13" t="s">
        <v>733</v>
      </c>
      <c r="K182" s="13" t="s">
        <v>733</v>
      </c>
      <c r="L182" s="13" t="s">
        <v>733</v>
      </c>
      <c r="M182" s="15">
        <f aca="true" t="shared" si="9" ref="M182:R182">SUM(M183+M184+M185)</f>
        <v>0</v>
      </c>
      <c r="N182" s="15">
        <f t="shared" si="9"/>
        <v>0</v>
      </c>
      <c r="O182" s="15">
        <f t="shared" si="9"/>
        <v>0</v>
      </c>
      <c r="P182" s="15">
        <f t="shared" si="9"/>
        <v>0</v>
      </c>
      <c r="Q182" s="15">
        <f t="shared" si="9"/>
        <v>0</v>
      </c>
      <c r="R182" s="15">
        <f t="shared" si="9"/>
        <v>0</v>
      </c>
      <c r="S182" s="18"/>
      <c r="T182" s="1"/>
      <c r="U182" s="1"/>
      <c r="V182" s="1"/>
      <c r="W182" s="1"/>
      <c r="X182" s="1"/>
      <c r="Y182" s="1"/>
    </row>
    <row r="183" spans="1:25" ht="22.5">
      <c r="A183" s="18"/>
      <c r="B183" s="6" t="s">
        <v>739</v>
      </c>
      <c r="C183" s="96" t="s">
        <v>898</v>
      </c>
      <c r="D183" s="99">
        <v>1802</v>
      </c>
      <c r="E183" s="13"/>
      <c r="F183" s="13"/>
      <c r="G183" s="13"/>
      <c r="H183" s="13"/>
      <c r="I183" s="13"/>
      <c r="J183" s="13"/>
      <c r="K183" s="13"/>
      <c r="L183" s="13"/>
      <c r="M183" s="15"/>
      <c r="N183" s="15"/>
      <c r="O183" s="15"/>
      <c r="P183" s="15"/>
      <c r="Q183" s="15"/>
      <c r="R183" s="15"/>
      <c r="S183" s="18"/>
      <c r="T183" s="1"/>
      <c r="U183" s="1"/>
      <c r="V183" s="1"/>
      <c r="W183" s="1"/>
      <c r="X183" s="1"/>
      <c r="Y183" s="1"/>
    </row>
    <row r="184" spans="1:25" ht="25.5">
      <c r="A184" s="18"/>
      <c r="B184" s="6" t="s">
        <v>900</v>
      </c>
      <c r="C184" s="96" t="s">
        <v>899</v>
      </c>
      <c r="D184" s="99" t="s">
        <v>17</v>
      </c>
      <c r="E184" s="13"/>
      <c r="F184" s="13"/>
      <c r="G184" s="13"/>
      <c r="H184" s="13"/>
      <c r="I184" s="13"/>
      <c r="J184" s="22"/>
      <c r="K184" s="35"/>
      <c r="L184" s="35"/>
      <c r="M184" s="15"/>
      <c r="N184" s="15"/>
      <c r="O184" s="15"/>
      <c r="P184" s="15"/>
      <c r="Q184" s="15"/>
      <c r="R184" s="15"/>
      <c r="S184" s="18"/>
      <c r="T184" s="1"/>
      <c r="U184" s="1"/>
      <c r="V184" s="1"/>
      <c r="W184" s="1"/>
      <c r="X184" s="1"/>
      <c r="Y184" s="1"/>
    </row>
    <row r="185" spans="1:25" ht="12.75">
      <c r="A185" s="18"/>
      <c r="B185" s="6" t="s">
        <v>901</v>
      </c>
      <c r="C185" s="96" t="s">
        <v>903</v>
      </c>
      <c r="D185" s="99">
        <v>1899</v>
      </c>
      <c r="E185" s="13"/>
      <c r="F185" s="13"/>
      <c r="G185" s="13"/>
      <c r="H185" s="13"/>
      <c r="I185" s="13"/>
      <c r="J185" s="13"/>
      <c r="K185" s="13"/>
      <c r="L185" s="13"/>
      <c r="M185" s="15"/>
      <c r="N185" s="15"/>
      <c r="O185" s="15"/>
      <c r="P185" s="15"/>
      <c r="Q185" s="15"/>
      <c r="R185" s="15"/>
      <c r="S185" s="18"/>
      <c r="T185" s="1"/>
      <c r="U185" s="1"/>
      <c r="V185" s="1"/>
      <c r="W185" s="1"/>
      <c r="X185" s="1"/>
      <c r="Y185" s="1"/>
    </row>
    <row r="186" spans="1:25" ht="12.75">
      <c r="A186" s="18"/>
      <c r="B186" s="6" t="s">
        <v>867</v>
      </c>
      <c r="C186" s="96" t="s">
        <v>17</v>
      </c>
      <c r="D186" s="99">
        <v>1900</v>
      </c>
      <c r="E186" s="13" t="s">
        <v>733</v>
      </c>
      <c r="F186" s="13" t="s">
        <v>733</v>
      </c>
      <c r="G186" s="13" t="s">
        <v>733</v>
      </c>
      <c r="H186" s="13" t="s">
        <v>733</v>
      </c>
      <c r="I186" s="13" t="s">
        <v>733</v>
      </c>
      <c r="J186" s="13" t="s">
        <v>733</v>
      </c>
      <c r="K186" s="13" t="s">
        <v>733</v>
      </c>
      <c r="L186" s="13" t="s">
        <v>733</v>
      </c>
      <c r="M186" s="15"/>
      <c r="N186" s="15"/>
      <c r="O186" s="15"/>
      <c r="P186" s="15"/>
      <c r="Q186" s="15"/>
      <c r="R186" s="15"/>
      <c r="S186" s="18"/>
      <c r="T186" s="1"/>
      <c r="U186" s="1"/>
      <c r="V186" s="1"/>
      <c r="W186" s="1"/>
      <c r="X186" s="1"/>
      <c r="Y186" s="1"/>
    </row>
    <row r="187" spans="1:25" ht="25.5">
      <c r="A187" s="18"/>
      <c r="B187" s="6" t="s">
        <v>740</v>
      </c>
      <c r="C187" s="96" t="s">
        <v>171</v>
      </c>
      <c r="D187" s="99">
        <v>1901</v>
      </c>
      <c r="E187" s="13"/>
      <c r="F187" s="13"/>
      <c r="G187" s="13"/>
      <c r="H187" s="13"/>
      <c r="I187" s="13"/>
      <c r="J187" s="13"/>
      <c r="K187" s="13"/>
      <c r="L187" s="13"/>
      <c r="M187" s="15"/>
      <c r="N187" s="15"/>
      <c r="O187" s="15"/>
      <c r="P187" s="15"/>
      <c r="Q187" s="15"/>
      <c r="R187" s="15"/>
      <c r="S187" s="18"/>
      <c r="T187" s="1"/>
      <c r="U187" s="1"/>
      <c r="V187" s="1"/>
      <c r="W187" s="1"/>
      <c r="X187" s="1"/>
      <c r="Y187" s="1"/>
    </row>
    <row r="188" spans="1:25" ht="12.75">
      <c r="A188" s="18"/>
      <c r="B188" s="6" t="s">
        <v>741</v>
      </c>
      <c r="C188" s="96" t="s">
        <v>17</v>
      </c>
      <c r="D188" s="99">
        <v>1902</v>
      </c>
      <c r="E188" s="13"/>
      <c r="F188" s="13"/>
      <c r="G188" s="13"/>
      <c r="H188" s="13"/>
      <c r="I188" s="13"/>
      <c r="J188" s="13"/>
      <c r="K188" s="13"/>
      <c r="L188" s="13"/>
      <c r="M188" s="15"/>
      <c r="N188" s="15"/>
      <c r="O188" s="15"/>
      <c r="P188" s="15"/>
      <c r="Q188" s="15"/>
      <c r="R188" s="15"/>
      <c r="S188" s="18"/>
      <c r="T188" s="1"/>
      <c r="U188" s="1"/>
      <c r="V188" s="1"/>
      <c r="W188" s="1"/>
      <c r="X188" s="1"/>
      <c r="Y188" s="1"/>
    </row>
    <row r="189" spans="1:25" ht="12.75">
      <c r="A189" s="18"/>
      <c r="B189" s="6" t="s">
        <v>17</v>
      </c>
      <c r="C189" s="96" t="s">
        <v>17</v>
      </c>
      <c r="D189" s="99" t="s">
        <v>17</v>
      </c>
      <c r="E189" s="13"/>
      <c r="F189" s="13"/>
      <c r="G189" s="13"/>
      <c r="H189" s="13"/>
      <c r="I189" s="13"/>
      <c r="J189" s="13"/>
      <c r="K189" s="13"/>
      <c r="L189" s="13"/>
      <c r="M189" s="15"/>
      <c r="N189" s="15"/>
      <c r="O189" s="15"/>
      <c r="P189" s="15"/>
      <c r="Q189" s="15"/>
      <c r="R189" s="15"/>
      <c r="S189" s="18"/>
      <c r="T189" s="1"/>
      <c r="U189" s="1"/>
      <c r="V189" s="1"/>
      <c r="W189" s="1"/>
      <c r="X189" s="1"/>
      <c r="Y189" s="1"/>
    </row>
    <row r="190" spans="1:25" ht="22.5">
      <c r="A190" s="18"/>
      <c r="B190" s="6" t="s">
        <v>172</v>
      </c>
      <c r="C190" s="96" t="s">
        <v>17</v>
      </c>
      <c r="D190" s="99">
        <v>1999</v>
      </c>
      <c r="E190" s="13"/>
      <c r="F190" s="13"/>
      <c r="G190" s="13"/>
      <c r="H190" s="13"/>
      <c r="I190" s="13"/>
      <c r="J190" s="13"/>
      <c r="K190" s="13"/>
      <c r="L190" s="13"/>
      <c r="M190" s="15"/>
      <c r="N190" s="15"/>
      <c r="O190" s="15"/>
      <c r="P190" s="15"/>
      <c r="Q190" s="15"/>
      <c r="R190" s="15"/>
      <c r="S190" s="18"/>
      <c r="T190" s="1"/>
      <c r="U190" s="1"/>
      <c r="V190" s="1"/>
      <c r="W190" s="1"/>
      <c r="X190" s="1"/>
      <c r="Y190" s="1"/>
    </row>
    <row r="192" spans="2:4" ht="12.75">
      <c r="B192" s="136" t="s">
        <v>1088</v>
      </c>
      <c r="C192" s="136"/>
      <c r="D192" s="136"/>
    </row>
    <row r="193" spans="2:4" ht="12.75">
      <c r="B193" s="136" t="s">
        <v>1089</v>
      </c>
      <c r="C193" s="136"/>
      <c r="D193" s="136"/>
    </row>
  </sheetData>
  <sheetProtection/>
  <mergeCells count="46">
    <mergeCell ref="I119:I120"/>
    <mergeCell ref="J119:J120"/>
    <mergeCell ref="Q119:Q120"/>
    <mergeCell ref="R119:R120"/>
    <mergeCell ref="K119:K120"/>
    <mergeCell ref="L119:L120"/>
    <mergeCell ref="M119:M120"/>
    <mergeCell ref="N119:N120"/>
    <mergeCell ref="O119:O120"/>
    <mergeCell ref="P119:P120"/>
    <mergeCell ref="O7:O8"/>
    <mergeCell ref="P7:P8"/>
    <mergeCell ref="Q7:Q8"/>
    <mergeCell ref="R7:R8"/>
    <mergeCell ref="B119:B120"/>
    <mergeCell ref="D119:D120"/>
    <mergeCell ref="E119:E120"/>
    <mergeCell ref="F119:F120"/>
    <mergeCell ref="G119:G120"/>
    <mergeCell ref="H119:H120"/>
    <mergeCell ref="I7:I8"/>
    <mergeCell ref="J7:J8"/>
    <mergeCell ref="K7:K8"/>
    <mergeCell ref="L7:L8"/>
    <mergeCell ref="M7:M8"/>
    <mergeCell ref="N7:N8"/>
    <mergeCell ref="M4:N4"/>
    <mergeCell ref="O4:O5"/>
    <mergeCell ref="P4:P5"/>
    <mergeCell ref="Q4:R4"/>
    <mergeCell ref="B7:B8"/>
    <mergeCell ref="D7:D8"/>
    <mergeCell ref="E7:E8"/>
    <mergeCell ref="F7:F8"/>
    <mergeCell ref="G7:G8"/>
    <mergeCell ref="H7:H8"/>
    <mergeCell ref="B192:D192"/>
    <mergeCell ref="B193:D193"/>
    <mergeCell ref="B1:R1"/>
    <mergeCell ref="B3:C5"/>
    <mergeCell ref="D3:D5"/>
    <mergeCell ref="E3:J3"/>
    <mergeCell ref="K3:L4"/>
    <mergeCell ref="M3:R3"/>
    <mergeCell ref="E4:G4"/>
    <mergeCell ref="H4:J4"/>
  </mergeCells>
  <printOptions horizontalCentered="1"/>
  <pageMargins left="0" right="0" top="0" bottom="0" header="0" footer="0"/>
  <pageSetup firstPageNumber="21" useFirstPageNumber="1" fitToHeight="0" fitToWidth="1" horizontalDpi="600" verticalDpi="600" orientation="landscape" paperSize="9" scale="67" r:id="rId1"/>
</worksheet>
</file>

<file path=xl/worksheets/sheet14.xml><?xml version="1.0" encoding="utf-8"?>
<worksheet xmlns="http://schemas.openxmlformats.org/spreadsheetml/2006/main" xmlns:r="http://schemas.openxmlformats.org/officeDocument/2006/relationships">
  <sheetPr>
    <pageSetUpPr fitToPage="1"/>
  </sheetPr>
  <dimension ref="A1:AB193"/>
  <sheetViews>
    <sheetView showZeros="0" view="pageBreakPreview" zoomScale="60" zoomScalePageLayoutView="0" workbookViewId="0" topLeftCell="B1">
      <selection activeCell="L10" sqref="L10"/>
    </sheetView>
  </sheetViews>
  <sheetFormatPr defaultColWidth="9.00390625" defaultRowHeight="12.75"/>
  <cols>
    <col min="1" max="1" width="0" style="19" hidden="1" customWidth="1"/>
    <col min="2" max="2" width="8.125" style="12" customWidth="1"/>
    <col min="3" max="3" width="64.75390625" style="54" customWidth="1"/>
    <col min="4" max="4" width="5.375" style="3" customWidth="1"/>
    <col min="5" max="5" width="11.125" style="44" customWidth="1"/>
    <col min="6" max="6" width="11.00390625" style="44" customWidth="1"/>
    <col min="7" max="7" width="10.625" style="44" customWidth="1"/>
    <col min="8" max="8" width="11.875" style="44" customWidth="1"/>
    <col min="9" max="9" width="10.75390625" style="44" customWidth="1"/>
    <col min="10" max="10" width="10.625" style="44" customWidth="1"/>
    <col min="11" max="11" width="7.25390625" style="44" customWidth="1"/>
    <col min="12" max="12" width="8.25390625" style="44" customWidth="1"/>
    <col min="13" max="13" width="9.125" style="44" customWidth="1"/>
    <col min="14" max="14" width="9.875" style="44" customWidth="1"/>
    <col min="15" max="15" width="9.125" style="44" customWidth="1"/>
    <col min="16" max="16" width="8.625" style="44" customWidth="1"/>
    <col min="17" max="17" width="11.00390625" style="44" customWidth="1"/>
    <col min="18" max="18" width="10.875" style="44" customWidth="1"/>
    <col min="19" max="19" width="9.875" style="19" customWidth="1"/>
    <col min="20" max="20" width="14.625" style="19" customWidth="1"/>
    <col min="21" max="21" width="13.25390625" style="19" customWidth="1"/>
    <col min="22" max="22" width="15.875" style="19" customWidth="1"/>
    <col min="23" max="23" width="14.75390625" style="19" customWidth="1"/>
    <col min="24" max="24" width="13.25390625" style="19" customWidth="1"/>
    <col min="25" max="25" width="16.625" style="19" customWidth="1"/>
    <col min="26" max="16384" width="9.125" style="19" customWidth="1"/>
  </cols>
  <sheetData>
    <row r="1" spans="1:19" ht="15.75">
      <c r="A1" s="18" t="s">
        <v>0</v>
      </c>
      <c r="B1" s="133" t="s">
        <v>1077</v>
      </c>
      <c r="C1" s="133"/>
      <c r="D1" s="133"/>
      <c r="E1" s="133"/>
      <c r="F1" s="133"/>
      <c r="G1" s="133"/>
      <c r="H1" s="133"/>
      <c r="I1" s="133"/>
      <c r="J1" s="133"/>
      <c r="K1" s="133"/>
      <c r="L1" s="133"/>
      <c r="M1" s="133"/>
      <c r="N1" s="133"/>
      <c r="O1" s="133"/>
      <c r="P1" s="133"/>
      <c r="Q1" s="133"/>
      <c r="R1" s="133"/>
      <c r="S1" s="18"/>
    </row>
    <row r="2" spans="1:19" ht="7.5" customHeight="1">
      <c r="A2" s="18"/>
      <c r="B2" s="11"/>
      <c r="C2" s="46"/>
      <c r="D2" s="2"/>
      <c r="E2" s="20"/>
      <c r="F2" s="20"/>
      <c r="G2" s="20"/>
      <c r="H2" s="20"/>
      <c r="I2" s="20"/>
      <c r="J2" s="20"/>
      <c r="K2" s="20"/>
      <c r="L2" s="20"/>
      <c r="M2" s="20"/>
      <c r="N2" s="20"/>
      <c r="O2" s="20"/>
      <c r="P2" s="20"/>
      <c r="Q2" s="20"/>
      <c r="R2" s="20"/>
      <c r="S2" s="18"/>
    </row>
    <row r="3" spans="1:19" ht="20.25" customHeight="1">
      <c r="A3" s="18"/>
      <c r="B3" s="134" t="s">
        <v>82</v>
      </c>
      <c r="C3" s="134"/>
      <c r="D3" s="131" t="s">
        <v>75</v>
      </c>
      <c r="E3" s="126" t="s">
        <v>734</v>
      </c>
      <c r="F3" s="126"/>
      <c r="G3" s="126"/>
      <c r="H3" s="126"/>
      <c r="I3" s="126"/>
      <c r="J3" s="126"/>
      <c r="K3" s="126" t="s">
        <v>81</v>
      </c>
      <c r="L3" s="135"/>
      <c r="M3" s="126" t="s">
        <v>85</v>
      </c>
      <c r="N3" s="126"/>
      <c r="O3" s="126"/>
      <c r="P3" s="126"/>
      <c r="Q3" s="126"/>
      <c r="R3" s="126"/>
      <c r="S3" s="18"/>
    </row>
    <row r="4" spans="1:19" ht="12.75" customHeight="1">
      <c r="A4" s="18" t="s">
        <v>1</v>
      </c>
      <c r="B4" s="134"/>
      <c r="C4" s="134"/>
      <c r="D4" s="131"/>
      <c r="E4" s="126" t="s">
        <v>77</v>
      </c>
      <c r="F4" s="126"/>
      <c r="G4" s="126"/>
      <c r="H4" s="126" t="s">
        <v>78</v>
      </c>
      <c r="I4" s="126"/>
      <c r="J4" s="126"/>
      <c r="K4" s="135"/>
      <c r="L4" s="135"/>
      <c r="M4" s="126" t="s">
        <v>728</v>
      </c>
      <c r="N4" s="126"/>
      <c r="O4" s="126" t="s">
        <v>730</v>
      </c>
      <c r="P4" s="126" t="s">
        <v>729</v>
      </c>
      <c r="Q4" s="126" t="s">
        <v>2</v>
      </c>
      <c r="R4" s="126"/>
      <c r="S4" s="18"/>
    </row>
    <row r="5" spans="1:19" ht="54" customHeight="1">
      <c r="A5" s="18" t="s">
        <v>3</v>
      </c>
      <c r="B5" s="134"/>
      <c r="C5" s="134"/>
      <c r="D5" s="131"/>
      <c r="E5" s="90" t="s">
        <v>74</v>
      </c>
      <c r="F5" s="90" t="s">
        <v>76</v>
      </c>
      <c r="G5" s="90" t="s">
        <v>4</v>
      </c>
      <c r="H5" s="90" t="s">
        <v>74</v>
      </c>
      <c r="I5" s="90" t="s">
        <v>76</v>
      </c>
      <c r="J5" s="90" t="s">
        <v>4</v>
      </c>
      <c r="K5" s="90" t="s">
        <v>83</v>
      </c>
      <c r="L5" s="90" t="s">
        <v>84</v>
      </c>
      <c r="M5" s="90" t="s">
        <v>79</v>
      </c>
      <c r="N5" s="90" t="s">
        <v>80</v>
      </c>
      <c r="O5" s="126"/>
      <c r="P5" s="126"/>
      <c r="Q5" s="90" t="s">
        <v>731</v>
      </c>
      <c r="R5" s="90" t="s">
        <v>732</v>
      </c>
      <c r="S5" s="18"/>
    </row>
    <row r="6" spans="1:19" ht="19.5" customHeight="1">
      <c r="A6" s="18" t="s">
        <v>5</v>
      </c>
      <c r="B6" s="9"/>
      <c r="C6" s="47">
        <v>1</v>
      </c>
      <c r="D6" s="89">
        <v>2</v>
      </c>
      <c r="E6" s="90">
        <v>3</v>
      </c>
      <c r="F6" s="90">
        <v>4</v>
      </c>
      <c r="G6" s="90">
        <v>5</v>
      </c>
      <c r="H6" s="90">
        <v>6</v>
      </c>
      <c r="I6" s="90">
        <v>7</v>
      </c>
      <c r="J6" s="90">
        <v>8</v>
      </c>
      <c r="K6" s="90">
        <v>9</v>
      </c>
      <c r="L6" s="90">
        <v>10</v>
      </c>
      <c r="M6" s="90">
        <v>11</v>
      </c>
      <c r="N6" s="90">
        <v>12</v>
      </c>
      <c r="O6" s="90">
        <v>13</v>
      </c>
      <c r="P6" s="90">
        <v>14</v>
      </c>
      <c r="Q6" s="90">
        <v>15</v>
      </c>
      <c r="R6" s="90">
        <v>16</v>
      </c>
      <c r="S6" s="18"/>
    </row>
    <row r="7" spans="1:23" ht="38.25">
      <c r="A7" s="18" t="s">
        <v>6</v>
      </c>
      <c r="B7" s="138" t="s">
        <v>280</v>
      </c>
      <c r="C7" s="48" t="s">
        <v>96</v>
      </c>
      <c r="D7" s="139">
        <v>1000</v>
      </c>
      <c r="E7" s="129" t="s">
        <v>733</v>
      </c>
      <c r="F7" s="129" t="s">
        <v>733</v>
      </c>
      <c r="G7" s="129" t="s">
        <v>733</v>
      </c>
      <c r="H7" s="129" t="s">
        <v>733</v>
      </c>
      <c r="I7" s="129" t="s">
        <v>733</v>
      </c>
      <c r="J7" s="129" t="s">
        <v>733</v>
      </c>
      <c r="K7" s="129" t="s">
        <v>733</v>
      </c>
      <c r="L7" s="129" t="s">
        <v>733</v>
      </c>
      <c r="M7" s="124">
        <f aca="true" t="shared" si="0" ref="M7:R7">SUM(M9+M75+M95+M119+M174)</f>
        <v>4027.6</v>
      </c>
      <c r="N7" s="124">
        <f t="shared" si="0"/>
        <v>4003.4</v>
      </c>
      <c r="O7" s="124">
        <f t="shared" si="0"/>
        <v>2013.1</v>
      </c>
      <c r="P7" s="124">
        <f t="shared" si="0"/>
        <v>629.3</v>
      </c>
      <c r="Q7" s="124">
        <f t="shared" si="0"/>
        <v>642</v>
      </c>
      <c r="R7" s="124">
        <f t="shared" si="0"/>
        <v>654</v>
      </c>
      <c r="S7" s="18"/>
      <c r="T7" s="1"/>
      <c r="U7" s="1"/>
      <c r="V7" s="1"/>
      <c r="W7" s="1"/>
    </row>
    <row r="8" spans="1:28" ht="12.75">
      <c r="A8" s="18" t="s">
        <v>7</v>
      </c>
      <c r="B8" s="138"/>
      <c r="C8" s="48" t="s">
        <v>97</v>
      </c>
      <c r="D8" s="139"/>
      <c r="E8" s="140"/>
      <c r="F8" s="140"/>
      <c r="G8" s="140"/>
      <c r="H8" s="140"/>
      <c r="I8" s="140"/>
      <c r="J8" s="140"/>
      <c r="K8" s="140"/>
      <c r="L8" s="140"/>
      <c r="M8" s="140"/>
      <c r="N8" s="140"/>
      <c r="O8" s="140"/>
      <c r="P8" s="141"/>
      <c r="Q8" s="140"/>
      <c r="R8" s="140"/>
      <c r="S8" s="18"/>
      <c r="T8" s="1"/>
      <c r="U8" s="1"/>
      <c r="V8" s="1"/>
      <c r="W8" s="1"/>
      <c r="X8" s="1"/>
      <c r="Y8" s="1"/>
      <c r="Z8" s="1"/>
      <c r="AA8" s="1"/>
      <c r="AB8" s="1">
        <f>U7</f>
        <v>0</v>
      </c>
    </row>
    <row r="9" spans="1:25" ht="51">
      <c r="A9" s="18"/>
      <c r="B9" s="8" t="s">
        <v>281</v>
      </c>
      <c r="C9" s="48" t="s">
        <v>98</v>
      </c>
      <c r="D9" s="4">
        <v>1001</v>
      </c>
      <c r="E9" s="13" t="s">
        <v>733</v>
      </c>
      <c r="F9" s="13" t="s">
        <v>733</v>
      </c>
      <c r="G9" s="13" t="s">
        <v>733</v>
      </c>
      <c r="H9" s="13" t="s">
        <v>733</v>
      </c>
      <c r="I9" s="13" t="s">
        <v>733</v>
      </c>
      <c r="J9" s="13" t="s">
        <v>733</v>
      </c>
      <c r="K9" s="13" t="s">
        <v>733</v>
      </c>
      <c r="L9" s="13" t="s">
        <v>733</v>
      </c>
      <c r="M9" s="15">
        <f aca="true" t="shared" si="1" ref="M9:R9">SUM(M10:M74)</f>
        <v>0</v>
      </c>
      <c r="N9" s="15">
        <f t="shared" si="1"/>
        <v>0</v>
      </c>
      <c r="O9" s="15">
        <f t="shared" si="1"/>
        <v>0</v>
      </c>
      <c r="P9" s="15">
        <f t="shared" si="1"/>
        <v>0</v>
      </c>
      <c r="Q9" s="15">
        <f t="shared" si="1"/>
        <v>0</v>
      </c>
      <c r="R9" s="15">
        <f t="shared" si="1"/>
        <v>0</v>
      </c>
      <c r="S9" s="18"/>
      <c r="T9" s="1"/>
      <c r="U9" s="1"/>
      <c r="V9" s="1"/>
      <c r="W9" s="1"/>
      <c r="X9" s="1"/>
      <c r="Y9" s="1"/>
    </row>
    <row r="10" spans="1:25" ht="51">
      <c r="A10" s="18"/>
      <c r="B10" s="6" t="s">
        <v>282</v>
      </c>
      <c r="C10" s="49" t="s">
        <v>18</v>
      </c>
      <c r="D10" s="5">
        <v>1002</v>
      </c>
      <c r="E10" s="21"/>
      <c r="F10" s="21"/>
      <c r="G10" s="21"/>
      <c r="H10" s="13"/>
      <c r="I10" s="13"/>
      <c r="J10" s="22"/>
      <c r="K10" s="35"/>
      <c r="L10" s="35"/>
      <c r="M10" s="15"/>
      <c r="N10" s="15"/>
      <c r="O10" s="15"/>
      <c r="P10" s="15"/>
      <c r="Q10" s="15"/>
      <c r="R10" s="15"/>
      <c r="S10" s="18"/>
      <c r="T10" s="1"/>
      <c r="U10" s="1"/>
      <c r="V10" s="1"/>
      <c r="W10" s="1"/>
      <c r="X10" s="1"/>
      <c r="Y10" s="1"/>
    </row>
    <row r="11" spans="1:25" ht="25.5">
      <c r="A11" s="18"/>
      <c r="B11" s="6" t="s">
        <v>283</v>
      </c>
      <c r="C11" s="49" t="s">
        <v>19</v>
      </c>
      <c r="D11" s="5">
        <v>1003</v>
      </c>
      <c r="E11" s="13"/>
      <c r="F11" s="13"/>
      <c r="G11" s="13"/>
      <c r="H11" s="13"/>
      <c r="I11" s="13"/>
      <c r="J11" s="13"/>
      <c r="K11" s="35"/>
      <c r="L11" s="35"/>
      <c r="M11" s="15"/>
      <c r="N11" s="15"/>
      <c r="O11" s="15"/>
      <c r="P11" s="15"/>
      <c r="Q11" s="15"/>
      <c r="R11" s="15"/>
      <c r="S11" s="18"/>
      <c r="T11" s="1"/>
      <c r="U11" s="1"/>
      <c r="V11" s="1"/>
      <c r="W11" s="1"/>
      <c r="X11" s="1"/>
      <c r="Y11" s="1"/>
    </row>
    <row r="12" spans="1:25" ht="25.5">
      <c r="A12" s="18"/>
      <c r="B12" s="6" t="s">
        <v>284</v>
      </c>
      <c r="C12" s="49" t="s">
        <v>20</v>
      </c>
      <c r="D12" s="5">
        <v>1004</v>
      </c>
      <c r="E12" s="21"/>
      <c r="F12" s="21"/>
      <c r="G12" s="21"/>
      <c r="H12" s="21"/>
      <c r="I12" s="21"/>
      <c r="J12" s="21"/>
      <c r="K12" s="26"/>
      <c r="L12" s="26"/>
      <c r="M12" s="15"/>
      <c r="N12" s="15"/>
      <c r="O12" s="15"/>
      <c r="P12" s="15"/>
      <c r="Q12" s="15"/>
      <c r="R12" s="15"/>
      <c r="S12" s="18"/>
      <c r="T12" s="1"/>
      <c r="U12" s="1"/>
      <c r="V12" s="1"/>
      <c r="W12" s="1"/>
      <c r="X12" s="1"/>
      <c r="Y12" s="1"/>
    </row>
    <row r="13" spans="1:25" ht="38.25">
      <c r="A13" s="18"/>
      <c r="B13" s="6" t="s">
        <v>285</v>
      </c>
      <c r="C13" s="49" t="s">
        <v>99</v>
      </c>
      <c r="D13" s="5">
        <v>1005</v>
      </c>
      <c r="E13" s="21"/>
      <c r="F13" s="21"/>
      <c r="G13" s="21"/>
      <c r="H13" s="21"/>
      <c r="I13" s="21"/>
      <c r="J13" s="21"/>
      <c r="K13" s="26"/>
      <c r="L13" s="26"/>
      <c r="M13" s="15"/>
      <c r="N13" s="15"/>
      <c r="O13" s="15"/>
      <c r="P13" s="15"/>
      <c r="Q13" s="15"/>
      <c r="R13" s="15"/>
      <c r="S13" s="18"/>
      <c r="T13" s="1"/>
      <c r="U13" s="1"/>
      <c r="V13" s="1"/>
      <c r="W13" s="1"/>
      <c r="X13" s="1"/>
      <c r="Y13" s="1"/>
    </row>
    <row r="14" spans="1:25" ht="102">
      <c r="A14" s="18"/>
      <c r="B14" s="6" t="s">
        <v>286</v>
      </c>
      <c r="C14" s="49" t="s">
        <v>21</v>
      </c>
      <c r="D14" s="5">
        <v>1006</v>
      </c>
      <c r="E14" s="21"/>
      <c r="F14" s="21"/>
      <c r="G14" s="21"/>
      <c r="H14" s="21"/>
      <c r="I14" s="21"/>
      <c r="J14" s="21"/>
      <c r="K14" s="26"/>
      <c r="L14" s="26"/>
      <c r="M14" s="15"/>
      <c r="N14" s="15"/>
      <c r="O14" s="15"/>
      <c r="P14" s="15"/>
      <c r="Q14" s="15"/>
      <c r="R14" s="15"/>
      <c r="S14" s="18"/>
      <c r="T14" s="1"/>
      <c r="U14" s="1"/>
      <c r="V14" s="1"/>
      <c r="W14" s="1"/>
      <c r="X14" s="1"/>
      <c r="Y14" s="1"/>
    </row>
    <row r="15" spans="1:25" ht="38.25">
      <c r="A15" s="18"/>
      <c r="B15" s="6" t="s">
        <v>287</v>
      </c>
      <c r="C15" s="49" t="s">
        <v>22</v>
      </c>
      <c r="D15" s="5">
        <v>1007</v>
      </c>
      <c r="E15" s="21"/>
      <c r="F15" s="21"/>
      <c r="G15" s="21"/>
      <c r="H15" s="21"/>
      <c r="I15" s="21"/>
      <c r="J15" s="21"/>
      <c r="K15" s="26"/>
      <c r="L15" s="26"/>
      <c r="M15" s="15"/>
      <c r="N15" s="15"/>
      <c r="O15" s="15"/>
      <c r="P15" s="15"/>
      <c r="Q15" s="15"/>
      <c r="R15" s="15"/>
      <c r="S15" s="18"/>
      <c r="T15" s="1"/>
      <c r="U15" s="1"/>
      <c r="V15" s="1"/>
      <c r="W15" s="1"/>
      <c r="X15" s="1"/>
      <c r="Y15" s="1"/>
    </row>
    <row r="16" spans="1:25" ht="38.25">
      <c r="A16" s="18"/>
      <c r="B16" s="6" t="s">
        <v>288</v>
      </c>
      <c r="C16" s="49" t="s">
        <v>23</v>
      </c>
      <c r="D16" s="5">
        <v>1008</v>
      </c>
      <c r="E16" s="21"/>
      <c r="F16" s="21"/>
      <c r="G16" s="21"/>
      <c r="H16" s="21"/>
      <c r="I16" s="23"/>
      <c r="J16" s="24"/>
      <c r="K16" s="26"/>
      <c r="L16" s="26"/>
      <c r="M16" s="15"/>
      <c r="N16" s="15"/>
      <c r="O16" s="15"/>
      <c r="P16" s="15"/>
      <c r="Q16" s="15"/>
      <c r="R16" s="15"/>
      <c r="S16" s="18"/>
      <c r="T16" s="1"/>
      <c r="U16" s="1"/>
      <c r="V16" s="1"/>
      <c r="W16" s="1"/>
      <c r="X16" s="1"/>
      <c r="Y16" s="1"/>
    </row>
    <row r="17" spans="1:25" ht="76.5">
      <c r="A17" s="18"/>
      <c r="B17" s="6" t="s">
        <v>289</v>
      </c>
      <c r="C17" s="49" t="s">
        <v>100</v>
      </c>
      <c r="D17" s="5">
        <v>1009</v>
      </c>
      <c r="E17" s="21"/>
      <c r="F17" s="21"/>
      <c r="G17" s="21"/>
      <c r="H17" s="21"/>
      <c r="I17" s="21"/>
      <c r="J17" s="21"/>
      <c r="K17" s="26"/>
      <c r="L17" s="26"/>
      <c r="M17" s="15"/>
      <c r="N17" s="15"/>
      <c r="O17" s="15"/>
      <c r="P17" s="15"/>
      <c r="Q17" s="15"/>
      <c r="R17" s="15"/>
      <c r="S17" s="18"/>
      <c r="T17" s="1"/>
      <c r="U17" s="1"/>
      <c r="V17" s="1"/>
      <c r="W17" s="1"/>
      <c r="X17" s="1"/>
      <c r="Y17" s="1"/>
    </row>
    <row r="18" spans="1:25" ht="25.5">
      <c r="A18" s="18"/>
      <c r="B18" s="6" t="s">
        <v>290</v>
      </c>
      <c r="C18" s="49" t="s">
        <v>24</v>
      </c>
      <c r="D18" s="5">
        <v>1010</v>
      </c>
      <c r="E18" s="21"/>
      <c r="F18" s="21"/>
      <c r="G18" s="21"/>
      <c r="H18" s="21"/>
      <c r="I18" s="21"/>
      <c r="J18" s="21"/>
      <c r="K18" s="26"/>
      <c r="L18" s="26"/>
      <c r="M18" s="15"/>
      <c r="N18" s="15"/>
      <c r="O18" s="15"/>
      <c r="P18" s="15"/>
      <c r="Q18" s="15"/>
      <c r="R18" s="15"/>
      <c r="S18" s="18"/>
      <c r="T18" s="1"/>
      <c r="U18" s="1"/>
      <c r="V18" s="1"/>
      <c r="W18" s="1"/>
      <c r="X18" s="1"/>
      <c r="Y18" s="1"/>
    </row>
    <row r="19" spans="1:25" ht="25.5">
      <c r="A19" s="18"/>
      <c r="B19" s="6" t="s">
        <v>291</v>
      </c>
      <c r="C19" s="49" t="s">
        <v>25</v>
      </c>
      <c r="D19" s="5">
        <v>1011</v>
      </c>
      <c r="E19" s="21"/>
      <c r="F19" s="21"/>
      <c r="G19" s="21"/>
      <c r="H19" s="21"/>
      <c r="I19" s="21"/>
      <c r="J19" s="21"/>
      <c r="K19" s="26"/>
      <c r="L19" s="26"/>
      <c r="M19" s="15"/>
      <c r="N19" s="15"/>
      <c r="O19" s="15"/>
      <c r="P19" s="15"/>
      <c r="Q19" s="15"/>
      <c r="R19" s="15"/>
      <c r="S19" s="18"/>
      <c r="T19" s="1"/>
      <c r="U19" s="1"/>
      <c r="V19" s="1"/>
      <c r="W19" s="1"/>
      <c r="X19" s="1"/>
      <c r="Y19" s="1"/>
    </row>
    <row r="20" spans="1:25" ht="38.25">
      <c r="A20" s="18"/>
      <c r="B20" s="6" t="s">
        <v>292</v>
      </c>
      <c r="C20" s="49" t="s">
        <v>41</v>
      </c>
      <c r="D20" s="5">
        <v>1012</v>
      </c>
      <c r="E20" s="21"/>
      <c r="F20" s="21"/>
      <c r="G20" s="21"/>
      <c r="H20" s="21"/>
      <c r="I20" s="21"/>
      <c r="J20" s="21"/>
      <c r="K20" s="26"/>
      <c r="L20" s="26"/>
      <c r="M20" s="15"/>
      <c r="N20" s="15"/>
      <c r="O20" s="15"/>
      <c r="P20" s="15"/>
      <c r="Q20" s="15"/>
      <c r="R20" s="15"/>
      <c r="S20" s="18"/>
      <c r="T20" s="1"/>
      <c r="U20" s="1"/>
      <c r="V20" s="1"/>
      <c r="W20" s="1"/>
      <c r="X20" s="1"/>
      <c r="Y20" s="1"/>
    </row>
    <row r="21" spans="1:25" ht="51">
      <c r="A21" s="18"/>
      <c r="B21" s="6" t="s">
        <v>293</v>
      </c>
      <c r="C21" s="49" t="s">
        <v>12</v>
      </c>
      <c r="D21" s="5">
        <v>1013</v>
      </c>
      <c r="E21" s="21"/>
      <c r="F21" s="21"/>
      <c r="G21" s="21"/>
      <c r="H21" s="21"/>
      <c r="I21" s="21"/>
      <c r="J21" s="21"/>
      <c r="K21" s="26"/>
      <c r="L21" s="26"/>
      <c r="M21" s="15"/>
      <c r="N21" s="15"/>
      <c r="O21" s="15"/>
      <c r="P21" s="15"/>
      <c r="Q21" s="15"/>
      <c r="R21" s="15"/>
      <c r="S21" s="18"/>
      <c r="T21" s="1"/>
      <c r="U21" s="1"/>
      <c r="V21" s="1"/>
      <c r="W21" s="1"/>
      <c r="X21" s="1"/>
      <c r="Y21" s="1"/>
    </row>
    <row r="22" spans="1:25" ht="25.5">
      <c r="A22" s="18"/>
      <c r="B22" s="6" t="s">
        <v>294</v>
      </c>
      <c r="C22" s="49" t="s">
        <v>26</v>
      </c>
      <c r="D22" s="5">
        <v>1014</v>
      </c>
      <c r="E22" s="21"/>
      <c r="F22" s="21"/>
      <c r="G22" s="21"/>
      <c r="H22" s="21"/>
      <c r="I22" s="21"/>
      <c r="J22" s="21"/>
      <c r="K22" s="26"/>
      <c r="L22" s="26"/>
      <c r="M22" s="15"/>
      <c r="N22" s="15"/>
      <c r="O22" s="15"/>
      <c r="P22" s="15"/>
      <c r="Q22" s="15"/>
      <c r="R22" s="15"/>
      <c r="S22" s="18"/>
      <c r="T22" s="1"/>
      <c r="U22" s="1"/>
      <c r="V22" s="1"/>
      <c r="W22" s="1"/>
      <c r="X22" s="1"/>
      <c r="Y22" s="1"/>
    </row>
    <row r="23" spans="1:25" ht="178.5">
      <c r="A23" s="18"/>
      <c r="B23" s="6" t="s">
        <v>295</v>
      </c>
      <c r="C23" s="49" t="s">
        <v>54</v>
      </c>
      <c r="D23" s="5">
        <v>1015</v>
      </c>
      <c r="E23" s="21"/>
      <c r="F23" s="21"/>
      <c r="G23" s="21"/>
      <c r="H23" s="21"/>
      <c r="I23" s="24"/>
      <c r="J23" s="24"/>
      <c r="K23" s="26"/>
      <c r="L23" s="26"/>
      <c r="M23" s="15"/>
      <c r="N23" s="15"/>
      <c r="O23" s="15"/>
      <c r="P23" s="15"/>
      <c r="Q23" s="15"/>
      <c r="R23" s="15"/>
      <c r="S23" s="18"/>
      <c r="T23" s="1"/>
      <c r="U23" s="1"/>
      <c r="V23" s="1"/>
      <c r="W23" s="1"/>
      <c r="X23" s="1"/>
      <c r="Y23" s="1"/>
    </row>
    <row r="24" spans="1:25" ht="114.75">
      <c r="A24" s="18"/>
      <c r="B24" s="6" t="s">
        <v>296</v>
      </c>
      <c r="C24" s="49" t="s">
        <v>101</v>
      </c>
      <c r="D24" s="5">
        <v>1016</v>
      </c>
      <c r="E24" s="21"/>
      <c r="F24" s="21"/>
      <c r="G24" s="21"/>
      <c r="H24" s="21"/>
      <c r="I24" s="21"/>
      <c r="J24" s="21"/>
      <c r="K24" s="26"/>
      <c r="L24" s="26"/>
      <c r="M24" s="15"/>
      <c r="N24" s="15"/>
      <c r="O24" s="15"/>
      <c r="P24" s="15"/>
      <c r="Q24" s="15"/>
      <c r="R24" s="15"/>
      <c r="S24" s="18"/>
      <c r="T24" s="1"/>
      <c r="U24" s="1"/>
      <c r="V24" s="1"/>
      <c r="W24" s="1"/>
      <c r="X24" s="1"/>
      <c r="Y24" s="1"/>
    </row>
    <row r="25" spans="1:25" ht="51">
      <c r="A25" s="18"/>
      <c r="B25" s="6" t="s">
        <v>297</v>
      </c>
      <c r="C25" s="49" t="s">
        <v>102</v>
      </c>
      <c r="D25" s="5">
        <v>1017</v>
      </c>
      <c r="E25" s="21"/>
      <c r="F25" s="21"/>
      <c r="G25" s="21"/>
      <c r="H25" s="21"/>
      <c r="I25" s="21"/>
      <c r="J25" s="21"/>
      <c r="K25" s="26"/>
      <c r="L25" s="26"/>
      <c r="M25" s="15"/>
      <c r="N25" s="15"/>
      <c r="O25" s="15"/>
      <c r="P25" s="15"/>
      <c r="Q25" s="15"/>
      <c r="R25" s="15"/>
      <c r="S25" s="18"/>
      <c r="T25" s="1"/>
      <c r="U25" s="1"/>
      <c r="V25" s="1"/>
      <c r="W25" s="1"/>
      <c r="X25" s="1"/>
      <c r="Y25" s="1"/>
    </row>
    <row r="26" spans="1:25" ht="89.25">
      <c r="A26" s="18"/>
      <c r="B26" s="6" t="s">
        <v>298</v>
      </c>
      <c r="C26" s="49" t="s">
        <v>103</v>
      </c>
      <c r="D26" s="5">
        <v>1018</v>
      </c>
      <c r="E26" s="21"/>
      <c r="F26" s="21"/>
      <c r="G26" s="21"/>
      <c r="H26" s="21"/>
      <c r="I26" s="21"/>
      <c r="J26" s="21"/>
      <c r="K26" s="26"/>
      <c r="L26" s="26"/>
      <c r="M26" s="15"/>
      <c r="N26" s="15"/>
      <c r="O26" s="15"/>
      <c r="P26" s="15"/>
      <c r="Q26" s="15"/>
      <c r="R26" s="15"/>
      <c r="S26" s="18"/>
      <c r="T26" s="1"/>
      <c r="U26" s="1"/>
      <c r="V26" s="1"/>
      <c r="W26" s="1"/>
      <c r="X26" s="1"/>
      <c r="Y26" s="1"/>
    </row>
    <row r="27" spans="1:25" ht="89.25">
      <c r="A27" s="18"/>
      <c r="B27" s="6" t="s">
        <v>299</v>
      </c>
      <c r="C27" s="49" t="s">
        <v>104</v>
      </c>
      <c r="D27" s="5">
        <v>1019</v>
      </c>
      <c r="E27" s="25"/>
      <c r="F27" s="26"/>
      <c r="G27" s="26"/>
      <c r="H27" s="25"/>
      <c r="I27" s="26"/>
      <c r="J27" s="26"/>
      <c r="K27" s="26"/>
      <c r="L27" s="26"/>
      <c r="M27" s="15"/>
      <c r="N27" s="15"/>
      <c r="O27" s="15"/>
      <c r="P27" s="15"/>
      <c r="Q27" s="15"/>
      <c r="R27" s="15"/>
      <c r="S27" s="18"/>
      <c r="T27" s="1"/>
      <c r="U27" s="1"/>
      <c r="V27" s="1"/>
      <c r="W27" s="1"/>
      <c r="X27" s="1"/>
      <c r="Y27" s="1"/>
    </row>
    <row r="28" spans="1:25" ht="25.5">
      <c r="A28" s="18"/>
      <c r="B28" s="6" t="s">
        <v>300</v>
      </c>
      <c r="C28" s="49" t="s">
        <v>27</v>
      </c>
      <c r="D28" s="5">
        <v>1020</v>
      </c>
      <c r="E28" s="25"/>
      <c r="F28" s="26"/>
      <c r="G28" s="26"/>
      <c r="H28" s="25"/>
      <c r="I28" s="26"/>
      <c r="J28" s="26"/>
      <c r="K28" s="26"/>
      <c r="L28" s="26"/>
      <c r="M28" s="15"/>
      <c r="N28" s="15"/>
      <c r="O28" s="15"/>
      <c r="P28" s="15"/>
      <c r="Q28" s="15"/>
      <c r="R28" s="15"/>
      <c r="S28" s="18"/>
      <c r="T28" s="1"/>
      <c r="U28" s="1"/>
      <c r="V28" s="1"/>
      <c r="W28" s="1"/>
      <c r="X28" s="1"/>
      <c r="Y28" s="1"/>
    </row>
    <row r="29" spans="1:25" ht="25.5">
      <c r="A29" s="18"/>
      <c r="B29" s="6" t="s">
        <v>301</v>
      </c>
      <c r="C29" s="49" t="s">
        <v>28</v>
      </c>
      <c r="D29" s="5">
        <v>1021</v>
      </c>
      <c r="E29" s="13"/>
      <c r="F29" s="13"/>
      <c r="G29" s="13"/>
      <c r="H29" s="13"/>
      <c r="I29" s="13"/>
      <c r="J29" s="13"/>
      <c r="K29" s="35"/>
      <c r="L29" s="35"/>
      <c r="M29" s="15"/>
      <c r="N29" s="15"/>
      <c r="O29" s="15"/>
      <c r="P29" s="15"/>
      <c r="Q29" s="15"/>
      <c r="R29" s="15"/>
      <c r="S29" s="18"/>
      <c r="T29" s="1"/>
      <c r="U29" s="1"/>
      <c r="V29" s="1"/>
      <c r="W29" s="1"/>
      <c r="X29" s="1"/>
      <c r="Y29" s="1"/>
    </row>
    <row r="30" spans="1:25" ht="38.25">
      <c r="A30" s="18"/>
      <c r="B30" s="6" t="s">
        <v>302</v>
      </c>
      <c r="C30" s="49" t="s">
        <v>29</v>
      </c>
      <c r="D30" s="5">
        <v>1022</v>
      </c>
      <c r="E30" s="21"/>
      <c r="F30" s="21"/>
      <c r="G30" s="21"/>
      <c r="H30" s="21"/>
      <c r="I30" s="21"/>
      <c r="J30" s="21"/>
      <c r="K30" s="26"/>
      <c r="L30" s="26"/>
      <c r="M30" s="15"/>
      <c r="N30" s="15"/>
      <c r="O30" s="15"/>
      <c r="P30" s="15"/>
      <c r="Q30" s="15"/>
      <c r="R30" s="15"/>
      <c r="S30" s="18"/>
      <c r="T30" s="1"/>
      <c r="U30" s="1"/>
      <c r="V30" s="1"/>
      <c r="W30" s="1"/>
      <c r="X30" s="1"/>
      <c r="Y30" s="1"/>
    </row>
    <row r="31" spans="1:25" ht="38.25">
      <c r="A31" s="18"/>
      <c r="B31" s="6" t="s">
        <v>303</v>
      </c>
      <c r="C31" s="49" t="s">
        <v>30</v>
      </c>
      <c r="D31" s="5">
        <v>1023</v>
      </c>
      <c r="E31" s="21"/>
      <c r="F31" s="21"/>
      <c r="G31" s="21"/>
      <c r="H31" s="21"/>
      <c r="I31" s="21"/>
      <c r="J31" s="21"/>
      <c r="K31" s="26"/>
      <c r="L31" s="26"/>
      <c r="M31" s="15"/>
      <c r="N31" s="15"/>
      <c r="O31" s="15"/>
      <c r="P31" s="15"/>
      <c r="Q31" s="15"/>
      <c r="R31" s="15"/>
      <c r="S31" s="18"/>
      <c r="T31" s="1"/>
      <c r="U31" s="1"/>
      <c r="V31" s="1"/>
      <c r="W31" s="1"/>
      <c r="X31" s="1"/>
      <c r="Y31" s="1"/>
    </row>
    <row r="32" spans="1:25" ht="38.25">
      <c r="A32" s="18"/>
      <c r="B32" s="6" t="s">
        <v>304</v>
      </c>
      <c r="C32" s="49" t="s">
        <v>31</v>
      </c>
      <c r="D32" s="5">
        <v>1024</v>
      </c>
      <c r="E32" s="21"/>
      <c r="F32" s="21"/>
      <c r="G32" s="21"/>
      <c r="H32" s="13"/>
      <c r="I32" s="13"/>
      <c r="J32" s="13"/>
      <c r="K32" s="35"/>
      <c r="L32" s="35"/>
      <c r="M32" s="15"/>
      <c r="N32" s="15"/>
      <c r="O32" s="15"/>
      <c r="P32" s="15"/>
      <c r="Q32" s="15"/>
      <c r="R32" s="15"/>
      <c r="S32" s="18"/>
      <c r="T32" s="1"/>
      <c r="U32" s="1"/>
      <c r="V32" s="1"/>
      <c r="W32" s="1"/>
      <c r="X32" s="1"/>
      <c r="Y32" s="1"/>
    </row>
    <row r="33" spans="1:25" ht="38.25">
      <c r="A33" s="18"/>
      <c r="B33" s="6" t="s">
        <v>305</v>
      </c>
      <c r="C33" s="49" t="s">
        <v>32</v>
      </c>
      <c r="D33" s="5">
        <v>1025</v>
      </c>
      <c r="E33" s="13"/>
      <c r="F33" s="13"/>
      <c r="G33" s="13"/>
      <c r="H33" s="13"/>
      <c r="I33" s="13"/>
      <c r="J33" s="13"/>
      <c r="K33" s="35"/>
      <c r="L33" s="35"/>
      <c r="M33" s="15"/>
      <c r="N33" s="15"/>
      <c r="O33" s="15"/>
      <c r="P33" s="15"/>
      <c r="Q33" s="15"/>
      <c r="R33" s="15"/>
      <c r="S33" s="18"/>
      <c r="T33" s="1"/>
      <c r="U33" s="1"/>
      <c r="V33" s="1"/>
      <c r="W33" s="1"/>
      <c r="X33" s="1"/>
      <c r="Y33" s="1"/>
    </row>
    <row r="34" spans="1:25" ht="63.75">
      <c r="A34" s="18"/>
      <c r="B34" s="6" t="s">
        <v>306</v>
      </c>
      <c r="C34" s="49" t="s">
        <v>105</v>
      </c>
      <c r="D34" s="5">
        <v>1026</v>
      </c>
      <c r="E34" s="21"/>
      <c r="F34" s="21"/>
      <c r="G34" s="21"/>
      <c r="H34" s="21"/>
      <c r="I34" s="21"/>
      <c r="J34" s="21"/>
      <c r="K34" s="26"/>
      <c r="L34" s="26"/>
      <c r="M34" s="15"/>
      <c r="N34" s="15"/>
      <c r="O34" s="15"/>
      <c r="P34" s="15"/>
      <c r="Q34" s="15"/>
      <c r="R34" s="15"/>
      <c r="S34" s="18"/>
      <c r="T34" s="1"/>
      <c r="U34" s="1"/>
      <c r="V34" s="1"/>
      <c r="W34" s="1"/>
      <c r="X34" s="1"/>
      <c r="Y34" s="1"/>
    </row>
    <row r="35" spans="1:25" ht="38.25">
      <c r="A35" s="18"/>
      <c r="B35" s="6" t="s">
        <v>307</v>
      </c>
      <c r="C35" s="49" t="s">
        <v>33</v>
      </c>
      <c r="D35" s="5">
        <v>1027</v>
      </c>
      <c r="E35" s="21"/>
      <c r="F35" s="21"/>
      <c r="G35" s="21"/>
      <c r="H35" s="21"/>
      <c r="I35" s="21"/>
      <c r="J35" s="21"/>
      <c r="K35" s="26"/>
      <c r="L35" s="26"/>
      <c r="M35" s="15"/>
      <c r="N35" s="15"/>
      <c r="O35" s="15"/>
      <c r="P35" s="15"/>
      <c r="Q35" s="15"/>
      <c r="R35" s="15"/>
      <c r="S35" s="18"/>
      <c r="T35" s="1"/>
      <c r="U35" s="1"/>
      <c r="V35" s="1"/>
      <c r="W35" s="1"/>
      <c r="X35" s="1"/>
      <c r="Y35" s="1"/>
    </row>
    <row r="36" spans="1:25" ht="63.75">
      <c r="A36" s="18"/>
      <c r="B36" s="6" t="s">
        <v>308</v>
      </c>
      <c r="C36" s="49" t="s">
        <v>34</v>
      </c>
      <c r="D36" s="5">
        <v>1028</v>
      </c>
      <c r="E36" s="21"/>
      <c r="F36" s="21"/>
      <c r="G36" s="21"/>
      <c r="H36" s="21"/>
      <c r="I36" s="21"/>
      <c r="J36" s="21"/>
      <c r="K36" s="26"/>
      <c r="L36" s="26"/>
      <c r="M36" s="15"/>
      <c r="N36" s="15"/>
      <c r="O36" s="15"/>
      <c r="P36" s="15"/>
      <c r="Q36" s="15"/>
      <c r="R36" s="15"/>
      <c r="S36" s="18"/>
      <c r="T36" s="1"/>
      <c r="U36" s="1"/>
      <c r="V36" s="1"/>
      <c r="W36" s="1"/>
      <c r="X36" s="1"/>
      <c r="Y36" s="1"/>
    </row>
    <row r="37" spans="1:25" ht="38.25">
      <c r="A37" s="18"/>
      <c r="B37" s="6" t="s">
        <v>309</v>
      </c>
      <c r="C37" s="49" t="s">
        <v>35</v>
      </c>
      <c r="D37" s="5">
        <v>1029</v>
      </c>
      <c r="E37" s="21"/>
      <c r="F37" s="21"/>
      <c r="G37" s="21"/>
      <c r="H37" s="21"/>
      <c r="I37" s="21"/>
      <c r="J37" s="21"/>
      <c r="K37" s="26"/>
      <c r="L37" s="26"/>
      <c r="M37" s="15"/>
      <c r="N37" s="15"/>
      <c r="O37" s="15"/>
      <c r="P37" s="15"/>
      <c r="Q37" s="15"/>
      <c r="R37" s="15"/>
      <c r="S37" s="18"/>
      <c r="T37" s="1"/>
      <c r="U37" s="1"/>
      <c r="V37" s="1"/>
      <c r="W37" s="1"/>
      <c r="X37" s="1"/>
      <c r="Y37" s="1"/>
    </row>
    <row r="38" spans="1:25" ht="25.5">
      <c r="A38" s="18"/>
      <c r="B38" s="6" t="s">
        <v>310</v>
      </c>
      <c r="C38" s="49" t="s">
        <v>10</v>
      </c>
      <c r="D38" s="5">
        <v>1030</v>
      </c>
      <c r="E38" s="21"/>
      <c r="F38" s="21"/>
      <c r="G38" s="21"/>
      <c r="H38" s="21"/>
      <c r="I38" s="21"/>
      <c r="J38" s="21"/>
      <c r="K38" s="26"/>
      <c r="L38" s="26"/>
      <c r="M38" s="15"/>
      <c r="N38" s="15"/>
      <c r="O38" s="15"/>
      <c r="P38" s="15"/>
      <c r="Q38" s="15"/>
      <c r="R38" s="15"/>
      <c r="S38" s="18"/>
      <c r="T38" s="1"/>
      <c r="U38" s="1"/>
      <c r="V38" s="1"/>
      <c r="W38" s="1"/>
      <c r="X38" s="1"/>
      <c r="Y38" s="1"/>
    </row>
    <row r="39" spans="1:25" ht="76.5">
      <c r="A39" s="18"/>
      <c r="B39" s="6" t="s">
        <v>311</v>
      </c>
      <c r="C39" s="49" t="s">
        <v>106</v>
      </c>
      <c r="D39" s="5">
        <v>1031</v>
      </c>
      <c r="E39" s="21"/>
      <c r="F39" s="21"/>
      <c r="G39" s="21"/>
      <c r="H39" s="21"/>
      <c r="I39" s="21"/>
      <c r="J39" s="21"/>
      <c r="K39" s="26"/>
      <c r="L39" s="26"/>
      <c r="M39" s="15"/>
      <c r="N39" s="15"/>
      <c r="O39" s="15"/>
      <c r="P39" s="15"/>
      <c r="Q39" s="15"/>
      <c r="R39" s="15"/>
      <c r="S39" s="18"/>
      <c r="T39" s="1"/>
      <c r="U39" s="1"/>
      <c r="V39" s="1"/>
      <c r="W39" s="1"/>
      <c r="X39" s="1"/>
      <c r="Y39" s="1"/>
    </row>
    <row r="40" spans="1:25" ht="51">
      <c r="A40" s="18"/>
      <c r="B40" s="6" t="s">
        <v>312</v>
      </c>
      <c r="C40" s="49" t="s">
        <v>107</v>
      </c>
      <c r="D40" s="5">
        <v>1032</v>
      </c>
      <c r="E40" s="21"/>
      <c r="F40" s="21"/>
      <c r="G40" s="21"/>
      <c r="H40" s="21"/>
      <c r="I40" s="21"/>
      <c r="J40" s="21"/>
      <c r="K40" s="26"/>
      <c r="L40" s="26"/>
      <c r="M40" s="15"/>
      <c r="N40" s="15"/>
      <c r="O40" s="15"/>
      <c r="P40" s="15"/>
      <c r="Q40" s="15"/>
      <c r="R40" s="15"/>
      <c r="S40" s="18"/>
      <c r="T40" s="1"/>
      <c r="U40" s="1"/>
      <c r="V40" s="1"/>
      <c r="W40" s="1"/>
      <c r="X40" s="1"/>
      <c r="Y40" s="1"/>
    </row>
    <row r="41" spans="1:25" ht="25.5">
      <c r="A41" s="18"/>
      <c r="B41" s="6" t="s">
        <v>313</v>
      </c>
      <c r="C41" s="49" t="s">
        <v>36</v>
      </c>
      <c r="D41" s="5">
        <v>1033</v>
      </c>
      <c r="E41" s="21"/>
      <c r="F41" s="21"/>
      <c r="G41" s="21"/>
      <c r="H41" s="21"/>
      <c r="I41" s="21"/>
      <c r="J41" s="21"/>
      <c r="K41" s="26"/>
      <c r="L41" s="26"/>
      <c r="M41" s="15"/>
      <c r="N41" s="15"/>
      <c r="O41" s="15"/>
      <c r="P41" s="15"/>
      <c r="Q41" s="15"/>
      <c r="R41" s="15"/>
      <c r="S41" s="18"/>
      <c r="T41" s="1"/>
      <c r="U41" s="1"/>
      <c r="V41" s="1"/>
      <c r="W41" s="1"/>
      <c r="X41" s="1"/>
      <c r="Y41" s="1"/>
    </row>
    <row r="42" spans="1:25" ht="63.75">
      <c r="A42" s="18"/>
      <c r="B42" s="6" t="s">
        <v>314</v>
      </c>
      <c r="C42" s="49" t="s">
        <v>37</v>
      </c>
      <c r="D42" s="5">
        <v>1034</v>
      </c>
      <c r="E42" s="21"/>
      <c r="F42" s="21"/>
      <c r="G42" s="21"/>
      <c r="H42" s="21"/>
      <c r="I42" s="21"/>
      <c r="J42" s="21"/>
      <c r="K42" s="26"/>
      <c r="L42" s="26"/>
      <c r="M42" s="15"/>
      <c r="N42" s="15"/>
      <c r="O42" s="15"/>
      <c r="P42" s="15"/>
      <c r="Q42" s="15"/>
      <c r="R42" s="15"/>
      <c r="S42" s="18"/>
      <c r="T42" s="1"/>
      <c r="U42" s="1"/>
      <c r="V42" s="1"/>
      <c r="W42" s="1"/>
      <c r="X42" s="1"/>
      <c r="Y42" s="1"/>
    </row>
    <row r="43" spans="1:25" ht="12.75">
      <c r="A43" s="18"/>
      <c r="B43" s="6" t="s">
        <v>315</v>
      </c>
      <c r="C43" s="49" t="s">
        <v>38</v>
      </c>
      <c r="D43" s="5">
        <v>1035</v>
      </c>
      <c r="E43" s="21"/>
      <c r="F43" s="21"/>
      <c r="G43" s="21"/>
      <c r="H43" s="21"/>
      <c r="I43" s="21"/>
      <c r="J43" s="21"/>
      <c r="K43" s="26"/>
      <c r="L43" s="26"/>
      <c r="M43" s="15"/>
      <c r="N43" s="15"/>
      <c r="O43" s="15"/>
      <c r="P43" s="15"/>
      <c r="Q43" s="15"/>
      <c r="R43" s="15"/>
      <c r="S43" s="18"/>
      <c r="T43" s="1"/>
      <c r="U43" s="1"/>
      <c r="V43" s="1"/>
      <c r="W43" s="1"/>
      <c r="X43" s="1"/>
      <c r="Y43" s="1"/>
    </row>
    <row r="44" spans="1:25" ht="51">
      <c r="A44" s="18"/>
      <c r="B44" s="6" t="s">
        <v>316</v>
      </c>
      <c r="C44" s="49" t="s">
        <v>39</v>
      </c>
      <c r="D44" s="5">
        <v>1036</v>
      </c>
      <c r="E44" s="21"/>
      <c r="F44" s="21"/>
      <c r="G44" s="21"/>
      <c r="H44" s="21"/>
      <c r="I44" s="21"/>
      <c r="J44" s="21"/>
      <c r="K44" s="26"/>
      <c r="L44" s="26"/>
      <c r="M44" s="15"/>
      <c r="N44" s="15"/>
      <c r="O44" s="15"/>
      <c r="P44" s="15"/>
      <c r="Q44" s="15"/>
      <c r="R44" s="15"/>
      <c r="S44" s="18"/>
      <c r="T44" s="1"/>
      <c r="U44" s="1"/>
      <c r="V44" s="1"/>
      <c r="W44" s="1"/>
      <c r="X44" s="1"/>
      <c r="Y44" s="1"/>
    </row>
    <row r="45" spans="1:25" ht="25.5">
      <c r="A45" s="18"/>
      <c r="B45" s="6" t="s">
        <v>317</v>
      </c>
      <c r="C45" s="49" t="s">
        <v>40</v>
      </c>
      <c r="D45" s="5">
        <v>1037</v>
      </c>
      <c r="E45" s="21"/>
      <c r="F45" s="21"/>
      <c r="G45" s="21"/>
      <c r="H45" s="21"/>
      <c r="I45" s="21"/>
      <c r="J45" s="21"/>
      <c r="K45" s="26"/>
      <c r="L45" s="26"/>
      <c r="M45" s="15"/>
      <c r="N45" s="15"/>
      <c r="O45" s="15"/>
      <c r="P45" s="15"/>
      <c r="Q45" s="15"/>
      <c r="R45" s="15"/>
      <c r="S45" s="18"/>
      <c r="T45" s="1"/>
      <c r="U45" s="1"/>
      <c r="V45" s="1"/>
      <c r="W45" s="1"/>
      <c r="X45" s="1"/>
      <c r="Y45" s="1"/>
    </row>
    <row r="46" spans="1:25" ht="89.25">
      <c r="A46" s="18"/>
      <c r="B46" s="6" t="s">
        <v>318</v>
      </c>
      <c r="C46" s="49" t="s">
        <v>108</v>
      </c>
      <c r="D46" s="5">
        <v>1038</v>
      </c>
      <c r="E46" s="21"/>
      <c r="F46" s="21"/>
      <c r="G46" s="21"/>
      <c r="H46" s="23"/>
      <c r="I46" s="13"/>
      <c r="J46" s="21"/>
      <c r="K46" s="26"/>
      <c r="L46" s="26"/>
      <c r="M46" s="15"/>
      <c r="N46" s="15"/>
      <c r="O46" s="15"/>
      <c r="P46" s="15"/>
      <c r="Q46" s="15"/>
      <c r="R46" s="15"/>
      <c r="S46" s="18"/>
      <c r="T46" s="1"/>
      <c r="U46" s="1"/>
      <c r="V46" s="1"/>
      <c r="W46" s="1"/>
      <c r="X46" s="1"/>
      <c r="Y46" s="1"/>
    </row>
    <row r="47" spans="1:25" ht="25.5">
      <c r="A47" s="27"/>
      <c r="B47" s="6" t="s">
        <v>319</v>
      </c>
      <c r="C47" s="49" t="s">
        <v>109</v>
      </c>
      <c r="D47" s="5">
        <v>1039</v>
      </c>
      <c r="E47" s="13"/>
      <c r="F47" s="13"/>
      <c r="G47" s="22"/>
      <c r="H47" s="23"/>
      <c r="I47" s="13"/>
      <c r="J47" s="21"/>
      <c r="K47" s="26"/>
      <c r="L47" s="26"/>
      <c r="M47" s="15"/>
      <c r="N47" s="15"/>
      <c r="O47" s="15"/>
      <c r="P47" s="15"/>
      <c r="Q47" s="15"/>
      <c r="R47" s="15"/>
      <c r="S47" s="18"/>
      <c r="T47" s="1"/>
      <c r="U47" s="1"/>
      <c r="V47" s="1"/>
      <c r="W47" s="1"/>
      <c r="X47" s="1"/>
      <c r="Y47" s="1"/>
    </row>
    <row r="48" spans="1:25" ht="38.25">
      <c r="A48" s="18"/>
      <c r="B48" s="6" t="s">
        <v>320</v>
      </c>
      <c r="C48" s="49" t="s">
        <v>110</v>
      </c>
      <c r="D48" s="5">
        <v>1040</v>
      </c>
      <c r="E48" s="21"/>
      <c r="F48" s="21"/>
      <c r="G48" s="21"/>
      <c r="H48" s="28"/>
      <c r="I48" s="13"/>
      <c r="J48" s="13"/>
      <c r="K48" s="35"/>
      <c r="L48" s="35"/>
      <c r="M48" s="15"/>
      <c r="N48" s="15"/>
      <c r="O48" s="15"/>
      <c r="P48" s="15"/>
      <c r="Q48" s="15"/>
      <c r="R48" s="15"/>
      <c r="S48" s="18"/>
      <c r="T48" s="1"/>
      <c r="U48" s="1"/>
      <c r="V48" s="1"/>
      <c r="W48" s="1"/>
      <c r="X48" s="1"/>
      <c r="Y48" s="1"/>
    </row>
    <row r="49" spans="1:25" ht="51">
      <c r="A49" s="18"/>
      <c r="B49" s="6" t="s">
        <v>321</v>
      </c>
      <c r="C49" s="49" t="s">
        <v>111</v>
      </c>
      <c r="D49" s="5">
        <v>1041</v>
      </c>
      <c r="E49" s="21"/>
      <c r="F49" s="21"/>
      <c r="G49" s="21"/>
      <c r="H49" s="13"/>
      <c r="I49" s="13"/>
      <c r="J49" s="13"/>
      <c r="K49" s="35"/>
      <c r="L49" s="35"/>
      <c r="M49" s="15"/>
      <c r="N49" s="15"/>
      <c r="O49" s="15"/>
      <c r="P49" s="15"/>
      <c r="Q49" s="15"/>
      <c r="R49" s="15"/>
      <c r="S49" s="18"/>
      <c r="T49" s="1"/>
      <c r="U49" s="1"/>
      <c r="V49" s="1"/>
      <c r="W49" s="1"/>
      <c r="X49" s="1"/>
      <c r="Y49" s="1"/>
    </row>
    <row r="50" spans="1:25" ht="127.5">
      <c r="A50" s="18"/>
      <c r="B50" s="6" t="s">
        <v>322</v>
      </c>
      <c r="C50" s="49" t="s">
        <v>112</v>
      </c>
      <c r="D50" s="5">
        <v>1042</v>
      </c>
      <c r="E50" s="13"/>
      <c r="F50" s="13"/>
      <c r="G50" s="13"/>
      <c r="H50" s="13"/>
      <c r="I50" s="13"/>
      <c r="J50" s="13"/>
      <c r="K50" s="35"/>
      <c r="L50" s="35"/>
      <c r="M50" s="15"/>
      <c r="N50" s="15"/>
      <c r="O50" s="15"/>
      <c r="P50" s="15"/>
      <c r="Q50" s="15"/>
      <c r="R50" s="15"/>
      <c r="S50" s="18"/>
      <c r="T50" s="1"/>
      <c r="U50" s="1"/>
      <c r="V50" s="1"/>
      <c r="W50" s="1"/>
      <c r="X50" s="1"/>
      <c r="Y50" s="1"/>
    </row>
    <row r="51" spans="1:25" ht="89.25">
      <c r="A51" s="18"/>
      <c r="B51" s="6" t="s">
        <v>323</v>
      </c>
      <c r="C51" s="49" t="s">
        <v>113</v>
      </c>
      <c r="D51" s="5">
        <v>1043</v>
      </c>
      <c r="E51" s="13"/>
      <c r="F51" s="13"/>
      <c r="G51" s="13"/>
      <c r="H51" s="13"/>
      <c r="I51" s="13"/>
      <c r="J51" s="13"/>
      <c r="K51" s="35"/>
      <c r="L51" s="35"/>
      <c r="M51" s="15"/>
      <c r="N51" s="15"/>
      <c r="O51" s="15"/>
      <c r="P51" s="15"/>
      <c r="Q51" s="15"/>
      <c r="R51" s="15"/>
      <c r="S51" s="18"/>
      <c r="T51" s="1"/>
      <c r="U51" s="1"/>
      <c r="V51" s="1"/>
      <c r="W51" s="1"/>
      <c r="X51" s="1"/>
      <c r="Y51" s="1"/>
    </row>
    <row r="52" spans="1:25" ht="38.25">
      <c r="A52" s="18"/>
      <c r="B52" s="6" t="s">
        <v>324</v>
      </c>
      <c r="C52" s="49" t="s">
        <v>114</v>
      </c>
      <c r="D52" s="5">
        <v>1044</v>
      </c>
      <c r="E52" s="13"/>
      <c r="F52" s="13"/>
      <c r="G52" s="13"/>
      <c r="H52" s="13"/>
      <c r="I52" s="13"/>
      <c r="J52" s="13"/>
      <c r="K52" s="35"/>
      <c r="L52" s="35"/>
      <c r="M52" s="15"/>
      <c r="N52" s="15"/>
      <c r="O52" s="15"/>
      <c r="P52" s="15"/>
      <c r="Q52" s="15"/>
      <c r="R52" s="15"/>
      <c r="S52" s="18"/>
      <c r="T52" s="1"/>
      <c r="U52" s="1"/>
      <c r="V52" s="1"/>
      <c r="W52" s="1"/>
      <c r="X52" s="1"/>
      <c r="Y52" s="1"/>
    </row>
    <row r="53" spans="1:25" ht="38.25">
      <c r="A53" s="18"/>
      <c r="B53" s="6" t="s">
        <v>325</v>
      </c>
      <c r="C53" s="49" t="s">
        <v>115</v>
      </c>
      <c r="D53" s="5">
        <v>1045</v>
      </c>
      <c r="E53" s="13"/>
      <c r="F53" s="13"/>
      <c r="G53" s="13"/>
      <c r="H53" s="13"/>
      <c r="I53" s="13"/>
      <c r="J53" s="13"/>
      <c r="K53" s="35"/>
      <c r="L53" s="35"/>
      <c r="M53" s="15"/>
      <c r="N53" s="15"/>
      <c r="O53" s="15"/>
      <c r="P53" s="15"/>
      <c r="Q53" s="15"/>
      <c r="R53" s="15"/>
      <c r="S53" s="18"/>
      <c r="T53" s="1"/>
      <c r="U53" s="1"/>
      <c r="V53" s="1"/>
      <c r="W53" s="1"/>
      <c r="X53" s="1"/>
      <c r="Y53" s="1"/>
    </row>
    <row r="54" spans="1:25" ht="76.5">
      <c r="A54" s="18"/>
      <c r="B54" s="6" t="s">
        <v>326</v>
      </c>
      <c r="C54" s="49" t="s">
        <v>116</v>
      </c>
      <c r="D54" s="5">
        <v>1046</v>
      </c>
      <c r="E54" s="13"/>
      <c r="F54" s="13"/>
      <c r="G54" s="13"/>
      <c r="H54" s="13"/>
      <c r="I54" s="13"/>
      <c r="J54" s="13"/>
      <c r="K54" s="35"/>
      <c r="L54" s="35"/>
      <c r="M54" s="15"/>
      <c r="N54" s="15"/>
      <c r="O54" s="15"/>
      <c r="P54" s="15"/>
      <c r="Q54" s="15"/>
      <c r="R54" s="15"/>
      <c r="S54" s="18"/>
      <c r="T54" s="1"/>
      <c r="U54" s="1"/>
      <c r="V54" s="1"/>
      <c r="W54" s="1"/>
      <c r="X54" s="1"/>
      <c r="Y54" s="1"/>
    </row>
    <row r="55" spans="1:25" ht="25.5">
      <c r="A55" s="18"/>
      <c r="B55" s="6" t="s">
        <v>327</v>
      </c>
      <c r="C55" s="49" t="s">
        <v>117</v>
      </c>
      <c r="D55" s="5">
        <v>1047</v>
      </c>
      <c r="E55" s="13"/>
      <c r="F55" s="13"/>
      <c r="G55" s="13"/>
      <c r="H55" s="13"/>
      <c r="I55" s="13"/>
      <c r="J55" s="13"/>
      <c r="K55" s="35"/>
      <c r="L55" s="35"/>
      <c r="M55" s="15"/>
      <c r="N55" s="15"/>
      <c r="O55" s="15"/>
      <c r="P55" s="15"/>
      <c r="Q55" s="15"/>
      <c r="R55" s="15"/>
      <c r="S55" s="18"/>
      <c r="T55" s="1"/>
      <c r="U55" s="1"/>
      <c r="V55" s="1"/>
      <c r="W55" s="1"/>
      <c r="X55" s="1"/>
      <c r="Y55" s="1"/>
    </row>
    <row r="56" spans="1:25" ht="38.25">
      <c r="A56" s="18"/>
      <c r="B56" s="6" t="s">
        <v>328</v>
      </c>
      <c r="C56" s="49" t="s">
        <v>118</v>
      </c>
      <c r="D56" s="5">
        <v>1048</v>
      </c>
      <c r="E56" s="21"/>
      <c r="F56" s="21"/>
      <c r="G56" s="21"/>
      <c r="H56" s="13"/>
      <c r="I56" s="13"/>
      <c r="J56" s="22"/>
      <c r="K56" s="35"/>
      <c r="L56" s="35"/>
      <c r="M56" s="15"/>
      <c r="N56" s="15"/>
      <c r="O56" s="15"/>
      <c r="P56" s="15"/>
      <c r="Q56" s="15"/>
      <c r="R56" s="15"/>
      <c r="S56" s="18"/>
      <c r="T56" s="1"/>
      <c r="U56" s="1"/>
      <c r="V56" s="1"/>
      <c r="W56" s="1"/>
      <c r="X56" s="1"/>
      <c r="Y56" s="1"/>
    </row>
    <row r="57" spans="1:25" ht="63.75">
      <c r="A57" s="18"/>
      <c r="B57" s="6" t="s">
        <v>329</v>
      </c>
      <c r="C57" s="49" t="s">
        <v>119</v>
      </c>
      <c r="D57" s="5">
        <v>1049</v>
      </c>
      <c r="E57" s="13"/>
      <c r="F57" s="13"/>
      <c r="G57" s="13"/>
      <c r="H57" s="13"/>
      <c r="I57" s="13"/>
      <c r="J57" s="13"/>
      <c r="K57" s="35"/>
      <c r="L57" s="35"/>
      <c r="M57" s="15"/>
      <c r="N57" s="15"/>
      <c r="O57" s="15"/>
      <c r="P57" s="15"/>
      <c r="Q57" s="15"/>
      <c r="R57" s="15"/>
      <c r="S57" s="18"/>
      <c r="T57" s="1"/>
      <c r="U57" s="1"/>
      <c r="V57" s="1"/>
      <c r="W57" s="1"/>
      <c r="X57" s="1"/>
      <c r="Y57" s="1"/>
    </row>
    <row r="58" spans="1:25" ht="51">
      <c r="A58" s="18"/>
      <c r="B58" s="6" t="s">
        <v>330</v>
      </c>
      <c r="C58" s="49" t="s">
        <v>120</v>
      </c>
      <c r="D58" s="5">
        <v>1050</v>
      </c>
      <c r="E58" s="21"/>
      <c r="F58" s="21"/>
      <c r="G58" s="21"/>
      <c r="H58" s="13"/>
      <c r="I58" s="13"/>
      <c r="J58" s="13"/>
      <c r="K58" s="26"/>
      <c r="L58" s="26"/>
      <c r="M58" s="15"/>
      <c r="N58" s="15"/>
      <c r="O58" s="15"/>
      <c r="P58" s="15"/>
      <c r="Q58" s="15"/>
      <c r="R58" s="15"/>
      <c r="S58" s="18"/>
      <c r="T58" s="1"/>
      <c r="U58" s="1"/>
      <c r="V58" s="1"/>
      <c r="W58" s="1"/>
      <c r="X58" s="1"/>
      <c r="Y58" s="1"/>
    </row>
    <row r="59" spans="1:25" ht="51">
      <c r="A59" s="18"/>
      <c r="B59" s="6" t="s">
        <v>331</v>
      </c>
      <c r="C59" s="49" t="s">
        <v>121</v>
      </c>
      <c r="D59" s="5">
        <v>1051</v>
      </c>
      <c r="E59" s="13"/>
      <c r="F59" s="13"/>
      <c r="G59" s="13"/>
      <c r="H59" s="13"/>
      <c r="I59" s="13"/>
      <c r="J59" s="13"/>
      <c r="K59" s="35"/>
      <c r="L59" s="35"/>
      <c r="M59" s="15"/>
      <c r="N59" s="15"/>
      <c r="O59" s="15"/>
      <c r="P59" s="15"/>
      <c r="Q59" s="15"/>
      <c r="R59" s="15"/>
      <c r="S59" s="18"/>
      <c r="T59" s="1"/>
      <c r="U59" s="1"/>
      <c r="V59" s="1"/>
      <c r="W59" s="1"/>
      <c r="X59" s="1"/>
      <c r="Y59" s="1"/>
    </row>
    <row r="60" spans="1:25" ht="38.25">
      <c r="A60" s="18"/>
      <c r="B60" s="6" t="s">
        <v>332</v>
      </c>
      <c r="C60" s="49" t="s">
        <v>122</v>
      </c>
      <c r="D60" s="5">
        <v>1052</v>
      </c>
      <c r="E60" s="13"/>
      <c r="F60" s="13"/>
      <c r="G60" s="13"/>
      <c r="H60" s="13"/>
      <c r="I60" s="13"/>
      <c r="J60" s="22"/>
      <c r="K60" s="35"/>
      <c r="L60" s="35"/>
      <c r="M60" s="15"/>
      <c r="N60" s="15"/>
      <c r="O60" s="15"/>
      <c r="P60" s="15"/>
      <c r="Q60" s="15"/>
      <c r="R60" s="15"/>
      <c r="S60" s="18"/>
      <c r="T60" s="1"/>
      <c r="U60" s="1"/>
      <c r="V60" s="1"/>
      <c r="W60" s="1"/>
      <c r="X60" s="1"/>
      <c r="Y60" s="1"/>
    </row>
    <row r="61" spans="1:25" ht="204">
      <c r="A61" s="18"/>
      <c r="B61" s="6" t="s">
        <v>333</v>
      </c>
      <c r="C61" s="49" t="s">
        <v>123</v>
      </c>
      <c r="D61" s="5">
        <v>1053</v>
      </c>
      <c r="E61" s="13"/>
      <c r="F61" s="13"/>
      <c r="G61" s="13"/>
      <c r="H61" s="29"/>
      <c r="I61" s="30"/>
      <c r="J61" s="30"/>
      <c r="K61" s="57"/>
      <c r="L61" s="57"/>
      <c r="M61" s="15"/>
      <c r="N61" s="15"/>
      <c r="O61" s="15"/>
      <c r="P61" s="15"/>
      <c r="Q61" s="15"/>
      <c r="R61" s="15"/>
      <c r="S61" s="18"/>
      <c r="T61" s="1"/>
      <c r="U61" s="1"/>
      <c r="V61" s="1"/>
      <c r="W61" s="1"/>
      <c r="X61" s="1"/>
      <c r="Y61" s="1"/>
    </row>
    <row r="62" spans="1:25" ht="25.5">
      <c r="A62" s="18"/>
      <c r="B62" s="6" t="s">
        <v>334</v>
      </c>
      <c r="C62" s="49" t="s">
        <v>124</v>
      </c>
      <c r="D62" s="5">
        <v>1054</v>
      </c>
      <c r="E62" s="13"/>
      <c r="F62" s="13"/>
      <c r="G62" s="13"/>
      <c r="H62" s="13"/>
      <c r="I62" s="13"/>
      <c r="J62" s="13"/>
      <c r="K62" s="35"/>
      <c r="L62" s="35"/>
      <c r="M62" s="15"/>
      <c r="N62" s="15"/>
      <c r="O62" s="15"/>
      <c r="P62" s="15"/>
      <c r="Q62" s="15"/>
      <c r="R62" s="15"/>
      <c r="S62" s="18"/>
      <c r="T62" s="1"/>
      <c r="U62" s="1"/>
      <c r="V62" s="1"/>
      <c r="W62" s="1"/>
      <c r="X62" s="1"/>
      <c r="Y62" s="1"/>
    </row>
    <row r="63" spans="1:25" ht="51">
      <c r="A63" s="27"/>
      <c r="B63" s="6" t="s">
        <v>335</v>
      </c>
      <c r="C63" s="49" t="s">
        <v>125</v>
      </c>
      <c r="D63" s="5">
        <v>1055</v>
      </c>
      <c r="E63" s="16"/>
      <c r="F63" s="16"/>
      <c r="G63" s="16"/>
      <c r="H63" s="16"/>
      <c r="I63" s="16"/>
      <c r="J63" s="16"/>
      <c r="K63" s="55"/>
      <c r="L63" s="55"/>
      <c r="M63" s="14"/>
      <c r="N63" s="14"/>
      <c r="O63" s="14"/>
      <c r="P63" s="14"/>
      <c r="Q63" s="15"/>
      <c r="R63" s="14"/>
      <c r="S63" s="18"/>
      <c r="T63" s="1"/>
      <c r="U63" s="1"/>
      <c r="V63" s="1"/>
      <c r="W63" s="1"/>
      <c r="X63" s="1"/>
      <c r="Y63" s="1"/>
    </row>
    <row r="64" spans="1:25" ht="38.25">
      <c r="A64" s="27"/>
      <c r="B64" s="6" t="s">
        <v>336</v>
      </c>
      <c r="C64" s="49" t="s">
        <v>126</v>
      </c>
      <c r="D64" s="5">
        <v>1056</v>
      </c>
      <c r="E64" s="21"/>
      <c r="F64" s="21"/>
      <c r="G64" s="21"/>
      <c r="H64" s="21"/>
      <c r="I64" s="21"/>
      <c r="J64" s="21"/>
      <c r="K64" s="26"/>
      <c r="L64" s="26"/>
      <c r="M64" s="15"/>
      <c r="N64" s="15"/>
      <c r="O64" s="15"/>
      <c r="P64" s="15"/>
      <c r="Q64" s="15"/>
      <c r="R64" s="15"/>
      <c r="S64" s="18"/>
      <c r="T64" s="1"/>
      <c r="U64" s="1"/>
      <c r="V64" s="1"/>
      <c r="W64" s="1"/>
      <c r="X64" s="1"/>
      <c r="Y64" s="1"/>
    </row>
    <row r="65" spans="1:25" ht="38.25">
      <c r="A65" s="27"/>
      <c r="B65" s="6" t="s">
        <v>337</v>
      </c>
      <c r="C65" s="49" t="s">
        <v>127</v>
      </c>
      <c r="D65" s="5">
        <v>1057</v>
      </c>
      <c r="E65" s="21"/>
      <c r="F65" s="21"/>
      <c r="G65" s="21"/>
      <c r="H65" s="21"/>
      <c r="I65" s="21"/>
      <c r="J65" s="21"/>
      <c r="K65" s="26"/>
      <c r="L65" s="26"/>
      <c r="M65" s="15"/>
      <c r="N65" s="15"/>
      <c r="O65" s="15"/>
      <c r="P65" s="15"/>
      <c r="Q65" s="15"/>
      <c r="R65" s="15"/>
      <c r="S65" s="18"/>
      <c r="T65" s="1"/>
      <c r="U65" s="1"/>
      <c r="V65" s="1"/>
      <c r="W65" s="1"/>
      <c r="X65" s="1"/>
      <c r="Y65" s="1"/>
    </row>
    <row r="66" spans="1:25" ht="63.75">
      <c r="A66" s="18"/>
      <c r="B66" s="6" t="s">
        <v>338</v>
      </c>
      <c r="C66" s="49" t="s">
        <v>128</v>
      </c>
      <c r="D66" s="5">
        <v>1058</v>
      </c>
      <c r="E66" s="17"/>
      <c r="F66" s="17"/>
      <c r="G66" s="17"/>
      <c r="H66" s="17"/>
      <c r="I66" s="17"/>
      <c r="J66" s="17"/>
      <c r="K66" s="56"/>
      <c r="L66" s="56"/>
      <c r="M66" s="14"/>
      <c r="N66" s="14"/>
      <c r="O66" s="14"/>
      <c r="P66" s="14"/>
      <c r="Q66" s="15"/>
      <c r="R66" s="14"/>
      <c r="S66" s="18"/>
      <c r="T66" s="1"/>
      <c r="U66" s="1"/>
      <c r="V66" s="1"/>
      <c r="W66" s="1"/>
      <c r="X66" s="1"/>
      <c r="Y66" s="1"/>
    </row>
    <row r="67" spans="1:25" ht="51">
      <c r="A67" s="18"/>
      <c r="B67" s="6" t="s">
        <v>339</v>
      </c>
      <c r="C67" s="49" t="s">
        <v>129</v>
      </c>
      <c r="D67" s="5">
        <v>1059</v>
      </c>
      <c r="E67" s="21"/>
      <c r="F67" s="21"/>
      <c r="G67" s="21"/>
      <c r="H67" s="21"/>
      <c r="I67" s="21"/>
      <c r="J67" s="21"/>
      <c r="K67" s="26"/>
      <c r="L67" s="26"/>
      <c r="M67" s="15"/>
      <c r="N67" s="15"/>
      <c r="O67" s="15"/>
      <c r="P67" s="15"/>
      <c r="Q67" s="15"/>
      <c r="R67" s="15"/>
      <c r="S67" s="18"/>
      <c r="T67" s="1"/>
      <c r="U67" s="1"/>
      <c r="V67" s="1"/>
      <c r="W67" s="1"/>
      <c r="X67" s="1"/>
      <c r="Y67" s="1"/>
    </row>
    <row r="68" spans="1:25" ht="25.5">
      <c r="A68" s="18"/>
      <c r="B68" s="6" t="s">
        <v>340</v>
      </c>
      <c r="C68" s="49" t="s">
        <v>130</v>
      </c>
      <c r="D68" s="5">
        <v>1060</v>
      </c>
      <c r="E68" s="21"/>
      <c r="F68" s="21"/>
      <c r="G68" s="21"/>
      <c r="H68" s="21"/>
      <c r="I68" s="31"/>
      <c r="J68" s="21"/>
      <c r="K68" s="26"/>
      <c r="L68" s="26"/>
      <c r="M68" s="15"/>
      <c r="N68" s="15"/>
      <c r="O68" s="15"/>
      <c r="P68" s="15"/>
      <c r="Q68" s="15"/>
      <c r="R68" s="15"/>
      <c r="S68" s="18"/>
      <c r="T68" s="1"/>
      <c r="U68" s="1"/>
      <c r="V68" s="1"/>
      <c r="W68" s="1"/>
      <c r="X68" s="1"/>
      <c r="Y68" s="1"/>
    </row>
    <row r="69" spans="1:25" ht="51">
      <c r="A69" s="18"/>
      <c r="B69" s="6" t="s">
        <v>341</v>
      </c>
      <c r="C69" s="49" t="s">
        <v>131</v>
      </c>
      <c r="D69" s="5">
        <v>1061</v>
      </c>
      <c r="E69" s="21"/>
      <c r="F69" s="21"/>
      <c r="G69" s="21"/>
      <c r="H69" s="21"/>
      <c r="I69" s="31"/>
      <c r="J69" s="21"/>
      <c r="K69" s="26"/>
      <c r="L69" s="26"/>
      <c r="M69" s="15"/>
      <c r="N69" s="15"/>
      <c r="O69" s="15"/>
      <c r="P69" s="15"/>
      <c r="Q69" s="15"/>
      <c r="R69" s="15"/>
      <c r="S69" s="18"/>
      <c r="T69" s="1"/>
      <c r="U69" s="1"/>
      <c r="V69" s="1"/>
      <c r="W69" s="1"/>
      <c r="X69" s="1"/>
      <c r="Y69" s="1"/>
    </row>
    <row r="70" spans="1:25" ht="63.75">
      <c r="A70" s="18"/>
      <c r="B70" s="6" t="s">
        <v>342</v>
      </c>
      <c r="C70" s="49" t="s">
        <v>132</v>
      </c>
      <c r="D70" s="5">
        <v>1062</v>
      </c>
      <c r="E70" s="13"/>
      <c r="F70" s="13"/>
      <c r="G70" s="13"/>
      <c r="H70" s="21"/>
      <c r="I70" s="21"/>
      <c r="J70" s="21"/>
      <c r="K70" s="26"/>
      <c r="L70" s="26"/>
      <c r="M70" s="15"/>
      <c r="N70" s="15"/>
      <c r="O70" s="15"/>
      <c r="P70" s="15"/>
      <c r="Q70" s="15"/>
      <c r="R70" s="15"/>
      <c r="S70" s="18"/>
      <c r="T70" s="1"/>
      <c r="U70" s="1"/>
      <c r="V70" s="1"/>
      <c r="W70" s="1"/>
      <c r="X70" s="1"/>
      <c r="Y70" s="1"/>
    </row>
    <row r="71" spans="1:25" ht="51">
      <c r="A71" s="18"/>
      <c r="B71" s="6" t="s">
        <v>343</v>
      </c>
      <c r="C71" s="49" t="s">
        <v>133</v>
      </c>
      <c r="D71" s="5">
        <v>1063</v>
      </c>
      <c r="E71" s="13"/>
      <c r="F71" s="13"/>
      <c r="G71" s="13"/>
      <c r="H71" s="13"/>
      <c r="I71" s="13"/>
      <c r="J71" s="13"/>
      <c r="K71" s="35"/>
      <c r="L71" s="35"/>
      <c r="M71" s="15"/>
      <c r="N71" s="15"/>
      <c r="O71" s="15"/>
      <c r="P71" s="15"/>
      <c r="Q71" s="15"/>
      <c r="R71" s="15"/>
      <c r="S71" s="18"/>
      <c r="T71" s="1"/>
      <c r="U71" s="1"/>
      <c r="V71" s="1"/>
      <c r="W71" s="1"/>
      <c r="X71" s="1"/>
      <c r="Y71" s="1"/>
    </row>
    <row r="72" spans="1:25" ht="63.75">
      <c r="A72" s="18"/>
      <c r="B72" s="6" t="s">
        <v>344</v>
      </c>
      <c r="C72" s="49" t="s">
        <v>134</v>
      </c>
      <c r="D72" s="5">
        <v>1064</v>
      </c>
      <c r="E72" s="13"/>
      <c r="F72" s="13"/>
      <c r="G72" s="13"/>
      <c r="H72" s="13"/>
      <c r="I72" s="13"/>
      <c r="J72" s="13"/>
      <c r="K72" s="35"/>
      <c r="L72" s="35"/>
      <c r="M72" s="15"/>
      <c r="N72" s="15"/>
      <c r="O72" s="15"/>
      <c r="P72" s="15"/>
      <c r="Q72" s="15"/>
      <c r="R72" s="15"/>
      <c r="S72" s="18"/>
      <c r="T72" s="1"/>
      <c r="U72" s="1"/>
      <c r="V72" s="1"/>
      <c r="W72" s="1"/>
      <c r="X72" s="1"/>
      <c r="Y72" s="1"/>
    </row>
    <row r="73" spans="1:25" ht="25.5">
      <c r="A73" s="18"/>
      <c r="B73" s="6" t="s">
        <v>345</v>
      </c>
      <c r="C73" s="49" t="s">
        <v>135</v>
      </c>
      <c r="D73" s="5">
        <v>1065</v>
      </c>
      <c r="E73" s="13"/>
      <c r="F73" s="13"/>
      <c r="G73" s="13"/>
      <c r="H73" s="13"/>
      <c r="I73" s="13"/>
      <c r="J73" s="13"/>
      <c r="K73" s="35"/>
      <c r="L73" s="35"/>
      <c r="M73" s="15"/>
      <c r="N73" s="15"/>
      <c r="O73" s="15"/>
      <c r="P73" s="15"/>
      <c r="Q73" s="15"/>
      <c r="R73" s="15"/>
      <c r="S73" s="18"/>
      <c r="T73" s="1"/>
      <c r="U73" s="1"/>
      <c r="V73" s="1"/>
      <c r="W73" s="1"/>
      <c r="X73" s="1"/>
      <c r="Y73" s="1"/>
    </row>
    <row r="74" spans="1:25" ht="38.25">
      <c r="A74" s="18"/>
      <c r="B74" s="6" t="s">
        <v>346</v>
      </c>
      <c r="C74" s="49" t="s">
        <v>136</v>
      </c>
      <c r="D74" s="5">
        <v>1066</v>
      </c>
      <c r="E74" s="13"/>
      <c r="F74" s="13"/>
      <c r="G74" s="13"/>
      <c r="H74" s="13"/>
      <c r="I74" s="13"/>
      <c r="J74" s="13"/>
      <c r="K74" s="35"/>
      <c r="L74" s="35"/>
      <c r="M74" s="15"/>
      <c r="N74" s="15"/>
      <c r="O74" s="15"/>
      <c r="P74" s="15"/>
      <c r="Q74" s="15"/>
      <c r="R74" s="15"/>
      <c r="S74" s="18"/>
      <c r="T74" s="1"/>
      <c r="U74" s="1"/>
      <c r="V74" s="1"/>
      <c r="W74" s="1"/>
      <c r="X74" s="1"/>
      <c r="Y74" s="1"/>
    </row>
    <row r="75" spans="1:25" ht="63.75">
      <c r="A75" s="18"/>
      <c r="B75" s="8" t="s">
        <v>347</v>
      </c>
      <c r="C75" s="48" t="s">
        <v>137</v>
      </c>
      <c r="D75" s="4">
        <v>1100</v>
      </c>
      <c r="E75" s="13" t="s">
        <v>733</v>
      </c>
      <c r="F75" s="13" t="s">
        <v>733</v>
      </c>
      <c r="G75" s="13" t="s">
        <v>733</v>
      </c>
      <c r="H75" s="13" t="s">
        <v>733</v>
      </c>
      <c r="I75" s="13" t="s">
        <v>733</v>
      </c>
      <c r="J75" s="13" t="s">
        <v>733</v>
      </c>
      <c r="K75" s="13" t="s">
        <v>733</v>
      </c>
      <c r="L75" s="13" t="s">
        <v>733</v>
      </c>
      <c r="M75" s="14">
        <f>SUM(M76:M94)</f>
        <v>4027.6</v>
      </c>
      <c r="N75" s="14">
        <f>SUM(N76:N118)</f>
        <v>4003.4</v>
      </c>
      <c r="O75" s="14">
        <f>SUM(O76:O118)</f>
        <v>2013.1</v>
      </c>
      <c r="P75" s="14">
        <f>SUM(P76:P118)</f>
        <v>629.3</v>
      </c>
      <c r="Q75" s="14">
        <f>SUM(Q76:Q118)</f>
        <v>642</v>
      </c>
      <c r="R75" s="14">
        <f>SUM(R76:R118)</f>
        <v>654</v>
      </c>
      <c r="S75" s="18"/>
      <c r="T75" s="1"/>
      <c r="U75" s="1"/>
      <c r="V75" s="1"/>
      <c r="W75" s="1"/>
      <c r="X75" s="1"/>
      <c r="Y75" s="1"/>
    </row>
    <row r="76" spans="1:25" ht="120">
      <c r="A76" s="18"/>
      <c r="B76" s="6" t="s">
        <v>348</v>
      </c>
      <c r="C76" s="49" t="s">
        <v>138</v>
      </c>
      <c r="D76" s="5">
        <v>1101</v>
      </c>
      <c r="E76" s="21" t="s">
        <v>915</v>
      </c>
      <c r="F76" s="21"/>
      <c r="G76" s="21" t="s">
        <v>916</v>
      </c>
      <c r="H76" s="13" t="s">
        <v>917</v>
      </c>
      <c r="I76" s="13" t="s">
        <v>918</v>
      </c>
      <c r="J76" s="22">
        <v>39297</v>
      </c>
      <c r="K76" s="13" t="s">
        <v>1078</v>
      </c>
      <c r="L76" s="13" t="s">
        <v>1079</v>
      </c>
      <c r="M76" s="15">
        <v>4027.6</v>
      </c>
      <c r="N76" s="15">
        <v>4003.4</v>
      </c>
      <c r="O76" s="15">
        <v>2013.1</v>
      </c>
      <c r="P76" s="15">
        <v>629.3</v>
      </c>
      <c r="Q76" s="15">
        <v>642</v>
      </c>
      <c r="R76" s="15">
        <v>654</v>
      </c>
      <c r="S76" s="18"/>
      <c r="T76" s="1"/>
      <c r="U76" s="1"/>
      <c r="V76" s="1"/>
      <c r="W76" s="1"/>
      <c r="X76" s="1"/>
      <c r="Y76" s="1"/>
    </row>
    <row r="77" spans="1:25" ht="12.75">
      <c r="A77" s="18"/>
      <c r="B77" s="6" t="s">
        <v>349</v>
      </c>
      <c r="C77" s="49" t="s">
        <v>139</v>
      </c>
      <c r="D77" s="5">
        <v>1102</v>
      </c>
      <c r="E77" s="21"/>
      <c r="F77" s="21"/>
      <c r="G77" s="21"/>
      <c r="H77" s="13"/>
      <c r="I77" s="13"/>
      <c r="J77" s="13"/>
      <c r="K77" s="35"/>
      <c r="L77" s="35"/>
      <c r="M77" s="15"/>
      <c r="N77" s="15"/>
      <c r="O77" s="15"/>
      <c r="P77" s="15"/>
      <c r="Q77" s="15"/>
      <c r="R77" s="15"/>
      <c r="S77" s="18"/>
      <c r="T77" s="1"/>
      <c r="U77" s="1"/>
      <c r="V77" s="1"/>
      <c r="W77" s="1"/>
      <c r="X77" s="1"/>
      <c r="Y77" s="1"/>
    </row>
    <row r="78" spans="1:25" ht="25.5">
      <c r="A78" s="18"/>
      <c r="B78" s="6" t="s">
        <v>350</v>
      </c>
      <c r="C78" s="49" t="s">
        <v>140</v>
      </c>
      <c r="D78" s="5">
        <v>1103</v>
      </c>
      <c r="E78" s="21"/>
      <c r="F78" s="21"/>
      <c r="G78" s="21"/>
      <c r="H78" s="13"/>
      <c r="I78" s="13"/>
      <c r="J78" s="13"/>
      <c r="K78" s="35"/>
      <c r="L78" s="35"/>
      <c r="M78" s="15"/>
      <c r="N78" s="15"/>
      <c r="O78" s="15"/>
      <c r="P78" s="15"/>
      <c r="Q78" s="15"/>
      <c r="R78" s="15"/>
      <c r="S78" s="18"/>
      <c r="T78" s="1"/>
      <c r="U78" s="1"/>
      <c r="V78" s="1"/>
      <c r="W78" s="1"/>
      <c r="X78" s="1"/>
      <c r="Y78" s="1"/>
    </row>
    <row r="79" spans="1:25" ht="12.75">
      <c r="A79" s="18"/>
      <c r="B79" s="6" t="s">
        <v>351</v>
      </c>
      <c r="C79" s="49" t="s">
        <v>14</v>
      </c>
      <c r="D79" s="5">
        <v>1104</v>
      </c>
      <c r="E79" s="21"/>
      <c r="F79" s="21"/>
      <c r="G79" s="21"/>
      <c r="H79" s="13"/>
      <c r="I79" s="13"/>
      <c r="J79" s="13"/>
      <c r="K79" s="35"/>
      <c r="L79" s="35"/>
      <c r="M79" s="15"/>
      <c r="N79" s="15"/>
      <c r="O79" s="15"/>
      <c r="P79" s="15"/>
      <c r="Q79" s="15"/>
      <c r="R79" s="15"/>
      <c r="S79" s="18"/>
      <c r="T79" s="1"/>
      <c r="U79" s="1"/>
      <c r="V79" s="1"/>
      <c r="W79" s="1"/>
      <c r="X79" s="1"/>
      <c r="Y79" s="1"/>
    </row>
    <row r="80" spans="1:25" ht="76.5">
      <c r="A80" s="18"/>
      <c r="B80" s="6" t="s">
        <v>352</v>
      </c>
      <c r="C80" s="49" t="s">
        <v>8</v>
      </c>
      <c r="D80" s="5">
        <v>1105</v>
      </c>
      <c r="E80" s="21"/>
      <c r="F80" s="21"/>
      <c r="G80" s="21"/>
      <c r="H80" s="13"/>
      <c r="I80" s="13"/>
      <c r="J80" s="13"/>
      <c r="K80" s="35"/>
      <c r="L80" s="35"/>
      <c r="M80" s="15"/>
      <c r="N80" s="15"/>
      <c r="O80" s="15"/>
      <c r="P80" s="15"/>
      <c r="Q80" s="15"/>
      <c r="R80" s="15"/>
      <c r="S80" s="18"/>
      <c r="T80" s="1"/>
      <c r="U80" s="1"/>
      <c r="V80" s="1"/>
      <c r="W80" s="1"/>
      <c r="X80" s="1"/>
      <c r="Y80" s="1"/>
    </row>
    <row r="81" spans="1:25" ht="51">
      <c r="A81" s="18"/>
      <c r="B81" s="6" t="s">
        <v>353</v>
      </c>
      <c r="C81" s="49" t="s">
        <v>15</v>
      </c>
      <c r="D81" s="5">
        <v>1106</v>
      </c>
      <c r="E81" s="21"/>
      <c r="F81" s="21"/>
      <c r="G81" s="21"/>
      <c r="H81" s="13"/>
      <c r="I81" s="13"/>
      <c r="J81" s="13"/>
      <c r="K81" s="35"/>
      <c r="L81" s="35"/>
      <c r="M81" s="15"/>
      <c r="N81" s="15"/>
      <c r="O81" s="15"/>
      <c r="P81" s="15"/>
      <c r="Q81" s="15"/>
      <c r="R81" s="15"/>
      <c r="S81" s="18"/>
      <c r="T81" s="1"/>
      <c r="U81" s="1"/>
      <c r="V81" s="1"/>
      <c r="W81" s="1"/>
      <c r="X81" s="1"/>
      <c r="Y81" s="1"/>
    </row>
    <row r="82" spans="1:25" ht="51">
      <c r="A82" s="18"/>
      <c r="B82" s="6" t="s">
        <v>354</v>
      </c>
      <c r="C82" s="49" t="s">
        <v>43</v>
      </c>
      <c r="D82" s="5">
        <v>1107</v>
      </c>
      <c r="E82" s="21"/>
      <c r="F82" s="21"/>
      <c r="G82" s="21"/>
      <c r="H82" s="13"/>
      <c r="I82" s="13"/>
      <c r="J82" s="13"/>
      <c r="K82" s="35"/>
      <c r="L82" s="35"/>
      <c r="M82" s="15"/>
      <c r="N82" s="15"/>
      <c r="O82" s="15"/>
      <c r="P82" s="15"/>
      <c r="Q82" s="15"/>
      <c r="R82" s="15"/>
      <c r="S82" s="18"/>
      <c r="T82" s="1"/>
      <c r="U82" s="1"/>
      <c r="V82" s="1"/>
      <c r="W82" s="1"/>
      <c r="X82" s="1"/>
      <c r="Y82" s="1"/>
    </row>
    <row r="83" spans="1:25" ht="25.5">
      <c r="A83" s="18"/>
      <c r="B83" s="6" t="s">
        <v>355</v>
      </c>
      <c r="C83" s="49" t="s">
        <v>90</v>
      </c>
      <c r="D83" s="5">
        <v>1108</v>
      </c>
      <c r="E83" s="21"/>
      <c r="F83" s="21"/>
      <c r="G83" s="21"/>
      <c r="H83" s="13"/>
      <c r="I83" s="13"/>
      <c r="J83" s="13"/>
      <c r="K83" s="35"/>
      <c r="L83" s="35"/>
      <c r="M83" s="15"/>
      <c r="N83" s="15"/>
      <c r="O83" s="15"/>
      <c r="P83" s="15"/>
      <c r="Q83" s="15"/>
      <c r="R83" s="15"/>
      <c r="S83" s="18"/>
      <c r="T83" s="1"/>
      <c r="U83" s="1"/>
      <c r="V83" s="1"/>
      <c r="W83" s="1"/>
      <c r="X83" s="1"/>
      <c r="Y83" s="1"/>
    </row>
    <row r="84" spans="1:25" ht="38.25">
      <c r="A84" s="18"/>
      <c r="B84" s="6" t="s">
        <v>356</v>
      </c>
      <c r="C84" s="49" t="s">
        <v>91</v>
      </c>
      <c r="D84" s="5">
        <v>1109</v>
      </c>
      <c r="E84" s="21"/>
      <c r="F84" s="21"/>
      <c r="G84" s="21"/>
      <c r="H84" s="13"/>
      <c r="I84" s="13"/>
      <c r="J84" s="13"/>
      <c r="K84" s="35"/>
      <c r="L84" s="35"/>
      <c r="M84" s="15"/>
      <c r="N84" s="15"/>
      <c r="O84" s="15"/>
      <c r="P84" s="15"/>
      <c r="Q84" s="15"/>
      <c r="R84" s="15"/>
      <c r="S84" s="18"/>
      <c r="T84" s="1"/>
      <c r="U84" s="1"/>
      <c r="V84" s="1"/>
      <c r="W84" s="1"/>
      <c r="X84" s="1"/>
      <c r="Y84" s="1"/>
    </row>
    <row r="85" spans="1:25" ht="76.5">
      <c r="A85" s="18"/>
      <c r="B85" s="6" t="s">
        <v>357</v>
      </c>
      <c r="C85" s="49" t="s">
        <v>92</v>
      </c>
      <c r="D85" s="5">
        <v>1110</v>
      </c>
      <c r="E85" s="21"/>
      <c r="F85" s="21"/>
      <c r="G85" s="21"/>
      <c r="H85" s="13"/>
      <c r="I85" s="13"/>
      <c r="J85" s="13"/>
      <c r="K85" s="35"/>
      <c r="L85" s="35"/>
      <c r="M85" s="15"/>
      <c r="N85" s="15"/>
      <c r="O85" s="15"/>
      <c r="P85" s="15"/>
      <c r="Q85" s="15"/>
      <c r="R85" s="15"/>
      <c r="S85" s="18"/>
      <c r="T85" s="1"/>
      <c r="U85" s="1"/>
      <c r="V85" s="1"/>
      <c r="W85" s="1"/>
      <c r="X85" s="1"/>
      <c r="Y85" s="1"/>
    </row>
    <row r="86" spans="1:25" ht="76.5">
      <c r="A86" s="18"/>
      <c r="B86" s="6" t="s">
        <v>358</v>
      </c>
      <c r="C86" s="49" t="s">
        <v>42</v>
      </c>
      <c r="D86" s="5">
        <v>1111</v>
      </c>
      <c r="E86" s="13"/>
      <c r="F86" s="13"/>
      <c r="G86" s="22"/>
      <c r="H86" s="32"/>
      <c r="I86" s="30"/>
      <c r="J86" s="30"/>
      <c r="K86" s="57"/>
      <c r="L86" s="57"/>
      <c r="M86" s="15"/>
      <c r="N86" s="15"/>
      <c r="O86" s="15"/>
      <c r="P86" s="15"/>
      <c r="Q86" s="15"/>
      <c r="R86" s="15"/>
      <c r="S86" s="18"/>
      <c r="T86" s="1"/>
      <c r="U86" s="1"/>
      <c r="V86" s="1"/>
      <c r="W86" s="1"/>
      <c r="X86" s="1"/>
      <c r="Y86" s="1"/>
    </row>
    <row r="87" spans="1:25" ht="76.5">
      <c r="A87" s="18"/>
      <c r="B87" s="6" t="s">
        <v>359</v>
      </c>
      <c r="C87" s="49" t="s">
        <v>93</v>
      </c>
      <c r="D87" s="5">
        <v>1112</v>
      </c>
      <c r="E87" s="21"/>
      <c r="F87" s="21"/>
      <c r="G87" s="21"/>
      <c r="H87" s="13"/>
      <c r="I87" s="13"/>
      <c r="J87" s="13"/>
      <c r="K87" s="35"/>
      <c r="L87" s="35"/>
      <c r="M87" s="15"/>
      <c r="N87" s="15"/>
      <c r="O87" s="15"/>
      <c r="P87" s="15"/>
      <c r="Q87" s="15"/>
      <c r="R87" s="15"/>
      <c r="S87" s="18"/>
      <c r="T87" s="1"/>
      <c r="U87" s="1"/>
      <c r="V87" s="1"/>
      <c r="W87" s="1"/>
      <c r="X87" s="1"/>
      <c r="Y87" s="1"/>
    </row>
    <row r="88" spans="1:25" ht="89.25">
      <c r="A88" s="18"/>
      <c r="B88" s="6" t="s">
        <v>360</v>
      </c>
      <c r="C88" s="49" t="s">
        <v>141</v>
      </c>
      <c r="D88" s="5">
        <v>1113</v>
      </c>
      <c r="E88" s="21"/>
      <c r="F88" s="21"/>
      <c r="G88" s="21"/>
      <c r="H88" s="13"/>
      <c r="I88" s="13"/>
      <c r="J88" s="13"/>
      <c r="K88" s="35"/>
      <c r="L88" s="35"/>
      <c r="M88" s="15"/>
      <c r="N88" s="15"/>
      <c r="O88" s="15"/>
      <c r="P88" s="15"/>
      <c r="Q88" s="15"/>
      <c r="R88" s="15"/>
      <c r="S88" s="18"/>
      <c r="T88" s="1"/>
      <c r="U88" s="1"/>
      <c r="V88" s="1"/>
      <c r="W88" s="1"/>
      <c r="X88" s="1"/>
      <c r="Y88" s="1"/>
    </row>
    <row r="89" spans="1:25" ht="25.5">
      <c r="A89" s="18"/>
      <c r="B89" s="6" t="s">
        <v>361</v>
      </c>
      <c r="C89" s="49" t="s">
        <v>16</v>
      </c>
      <c r="D89" s="5">
        <v>1114</v>
      </c>
      <c r="E89" s="21"/>
      <c r="F89" s="21"/>
      <c r="G89" s="21"/>
      <c r="H89" s="13"/>
      <c r="I89" s="13"/>
      <c r="J89" s="13"/>
      <c r="K89" s="35"/>
      <c r="L89" s="35"/>
      <c r="M89" s="15"/>
      <c r="N89" s="15"/>
      <c r="O89" s="15"/>
      <c r="P89" s="15"/>
      <c r="Q89" s="15"/>
      <c r="R89" s="15"/>
      <c r="S89" s="18"/>
      <c r="T89" s="1"/>
      <c r="U89" s="1"/>
      <c r="V89" s="1"/>
      <c r="W89" s="1"/>
      <c r="X89" s="1"/>
      <c r="Y89" s="1"/>
    </row>
    <row r="90" spans="1:25" ht="114.75">
      <c r="A90" s="18"/>
      <c r="B90" s="6" t="s">
        <v>362</v>
      </c>
      <c r="C90" s="49" t="s">
        <v>94</v>
      </c>
      <c r="D90" s="5">
        <v>1115</v>
      </c>
      <c r="E90" s="21"/>
      <c r="F90" s="21"/>
      <c r="G90" s="21"/>
      <c r="H90" s="13"/>
      <c r="I90" s="13"/>
      <c r="J90" s="13"/>
      <c r="K90" s="35"/>
      <c r="L90" s="35"/>
      <c r="M90" s="15"/>
      <c r="N90" s="15"/>
      <c r="O90" s="15"/>
      <c r="P90" s="15"/>
      <c r="Q90" s="15"/>
      <c r="R90" s="15"/>
      <c r="S90" s="18"/>
      <c r="T90" s="1"/>
      <c r="U90" s="1"/>
      <c r="V90" s="1"/>
      <c r="W90" s="1"/>
      <c r="X90" s="1"/>
      <c r="Y90" s="1"/>
    </row>
    <row r="91" spans="1:25" ht="89.25">
      <c r="A91" s="18"/>
      <c r="B91" s="6" t="s">
        <v>363</v>
      </c>
      <c r="C91" s="49" t="s">
        <v>13</v>
      </c>
      <c r="D91" s="5">
        <v>1116</v>
      </c>
      <c r="E91" s="21"/>
      <c r="F91" s="21"/>
      <c r="G91" s="21"/>
      <c r="H91" s="21"/>
      <c r="I91" s="13"/>
      <c r="J91" s="13"/>
      <c r="K91" s="35"/>
      <c r="L91" s="35"/>
      <c r="M91" s="15"/>
      <c r="N91" s="15"/>
      <c r="O91" s="15"/>
      <c r="P91" s="15"/>
      <c r="Q91" s="15"/>
      <c r="R91" s="15"/>
      <c r="S91" s="18"/>
      <c r="T91" s="1"/>
      <c r="U91" s="1"/>
      <c r="V91" s="1"/>
      <c r="W91" s="1"/>
      <c r="X91" s="1"/>
      <c r="Y91" s="1"/>
    </row>
    <row r="92" spans="1:25" ht="12.75">
      <c r="A92" s="18"/>
      <c r="B92" s="6" t="s">
        <v>364</v>
      </c>
      <c r="C92" s="49" t="s">
        <v>17</v>
      </c>
      <c r="D92" s="5">
        <v>1117</v>
      </c>
      <c r="E92" s="21"/>
      <c r="F92" s="21"/>
      <c r="G92" s="21"/>
      <c r="H92" s="13"/>
      <c r="I92" s="13"/>
      <c r="J92" s="13"/>
      <c r="K92" s="35"/>
      <c r="L92" s="35"/>
      <c r="M92" s="15"/>
      <c r="N92" s="15"/>
      <c r="O92" s="15"/>
      <c r="P92" s="15"/>
      <c r="Q92" s="15"/>
      <c r="R92" s="15"/>
      <c r="S92" s="18"/>
      <c r="T92" s="1"/>
      <c r="U92" s="1"/>
      <c r="V92" s="1"/>
      <c r="W92" s="1"/>
      <c r="X92" s="1"/>
      <c r="Y92" s="1"/>
    </row>
    <row r="93" spans="1:25" ht="12.75">
      <c r="A93" s="18"/>
      <c r="B93" s="6" t="s">
        <v>17</v>
      </c>
      <c r="C93" s="50" t="s">
        <v>17</v>
      </c>
      <c r="D93" s="5" t="s">
        <v>17</v>
      </c>
      <c r="E93" s="21"/>
      <c r="F93" s="21"/>
      <c r="G93" s="21"/>
      <c r="H93" s="13"/>
      <c r="I93" s="13"/>
      <c r="J93" s="13"/>
      <c r="K93" s="35"/>
      <c r="L93" s="35"/>
      <c r="M93" s="15"/>
      <c r="N93" s="15"/>
      <c r="O93" s="15"/>
      <c r="P93" s="15"/>
      <c r="Q93" s="15"/>
      <c r="R93" s="15"/>
      <c r="S93" s="18"/>
      <c r="T93" s="1"/>
      <c r="U93" s="1"/>
      <c r="V93" s="1"/>
      <c r="W93" s="1"/>
      <c r="X93" s="1"/>
      <c r="Y93" s="1"/>
    </row>
    <row r="94" spans="1:25" ht="12.75">
      <c r="A94" s="18"/>
      <c r="B94" s="6" t="s">
        <v>142</v>
      </c>
      <c r="C94" s="50" t="s">
        <v>17</v>
      </c>
      <c r="D94" s="5">
        <v>1199</v>
      </c>
      <c r="E94" s="21"/>
      <c r="F94" s="21"/>
      <c r="G94" s="21"/>
      <c r="H94" s="13"/>
      <c r="I94" s="13"/>
      <c r="J94" s="13"/>
      <c r="K94" s="35"/>
      <c r="L94" s="35"/>
      <c r="M94" s="15"/>
      <c r="N94" s="15"/>
      <c r="O94" s="15"/>
      <c r="P94" s="15"/>
      <c r="Q94" s="15"/>
      <c r="R94" s="15"/>
      <c r="S94" s="18"/>
      <c r="T94" s="1"/>
      <c r="U94" s="1"/>
      <c r="V94" s="1"/>
      <c r="W94" s="1"/>
      <c r="X94" s="1"/>
      <c r="Y94" s="1"/>
    </row>
    <row r="95" spans="1:25" ht="63.75">
      <c r="A95" s="18"/>
      <c r="B95" s="8" t="s">
        <v>365</v>
      </c>
      <c r="C95" s="48" t="s">
        <v>143</v>
      </c>
      <c r="D95" s="4">
        <v>1200</v>
      </c>
      <c r="E95" s="13" t="s">
        <v>733</v>
      </c>
      <c r="F95" s="13" t="s">
        <v>733</v>
      </c>
      <c r="G95" s="13" t="s">
        <v>733</v>
      </c>
      <c r="H95" s="13" t="s">
        <v>733</v>
      </c>
      <c r="I95" s="13" t="s">
        <v>733</v>
      </c>
      <c r="J95" s="13" t="s">
        <v>733</v>
      </c>
      <c r="K95" s="35" t="s">
        <v>733</v>
      </c>
      <c r="L95" s="35" t="s">
        <v>733</v>
      </c>
      <c r="M95" s="14"/>
      <c r="N95" s="14"/>
      <c r="O95" s="14"/>
      <c r="P95" s="14"/>
      <c r="Q95" s="14"/>
      <c r="R95" s="14"/>
      <c r="S95" s="33"/>
      <c r="T95" s="1"/>
      <c r="U95" s="1"/>
      <c r="V95" s="1"/>
      <c r="W95" s="1"/>
      <c r="X95" s="1"/>
      <c r="Y95" s="1"/>
    </row>
    <row r="96" spans="1:25" ht="38.25">
      <c r="A96" s="18"/>
      <c r="B96" s="6" t="s">
        <v>366</v>
      </c>
      <c r="C96" s="49" t="s">
        <v>144</v>
      </c>
      <c r="D96" s="5">
        <v>1201</v>
      </c>
      <c r="E96" s="13" t="s">
        <v>733</v>
      </c>
      <c r="F96" s="13" t="s">
        <v>733</v>
      </c>
      <c r="G96" s="13" t="s">
        <v>733</v>
      </c>
      <c r="H96" s="13" t="s">
        <v>733</v>
      </c>
      <c r="I96" s="13" t="s">
        <v>733</v>
      </c>
      <c r="J96" s="13" t="s">
        <v>733</v>
      </c>
      <c r="K96" s="35" t="s">
        <v>733</v>
      </c>
      <c r="L96" s="35" t="s">
        <v>733</v>
      </c>
      <c r="M96" s="14"/>
      <c r="N96" s="14"/>
      <c r="O96" s="14"/>
      <c r="P96" s="14"/>
      <c r="Q96" s="14"/>
      <c r="R96" s="14"/>
      <c r="S96" s="33"/>
      <c r="T96" s="1"/>
      <c r="U96" s="1"/>
      <c r="V96" s="1"/>
      <c r="W96" s="1"/>
      <c r="X96" s="1"/>
      <c r="Y96" s="1"/>
    </row>
    <row r="97" spans="1:25" ht="12.75">
      <c r="A97" s="18"/>
      <c r="B97" s="6" t="s">
        <v>820</v>
      </c>
      <c r="C97" s="49" t="s">
        <v>145</v>
      </c>
      <c r="D97" s="5">
        <v>1202</v>
      </c>
      <c r="E97" s="17"/>
      <c r="F97" s="17"/>
      <c r="G97" s="17"/>
      <c r="H97" s="17"/>
      <c r="I97" s="17"/>
      <c r="J97" s="17"/>
      <c r="K97" s="56"/>
      <c r="L97" s="56"/>
      <c r="M97" s="14"/>
      <c r="N97" s="14"/>
      <c r="O97" s="14"/>
      <c r="P97" s="14"/>
      <c r="Q97" s="14"/>
      <c r="R97" s="14"/>
      <c r="S97" s="33"/>
      <c r="T97" s="1"/>
      <c r="U97" s="1"/>
      <c r="V97" s="1"/>
      <c r="W97" s="1"/>
      <c r="X97" s="1"/>
      <c r="Y97" s="1"/>
    </row>
    <row r="98" spans="1:25" ht="22.5">
      <c r="A98" s="18"/>
      <c r="B98" s="6" t="s">
        <v>821</v>
      </c>
      <c r="C98" s="49" t="s">
        <v>146</v>
      </c>
      <c r="D98" s="5">
        <v>1203</v>
      </c>
      <c r="E98" s="21"/>
      <c r="F98" s="21"/>
      <c r="G98" s="21"/>
      <c r="H98" s="21"/>
      <c r="I98" s="21"/>
      <c r="J98" s="21"/>
      <c r="K98" s="26"/>
      <c r="L98" s="26"/>
      <c r="M98" s="15"/>
      <c r="N98" s="15"/>
      <c r="O98" s="15"/>
      <c r="P98" s="15"/>
      <c r="Q98" s="15"/>
      <c r="R98" s="15"/>
      <c r="S98" s="33"/>
      <c r="T98" s="1"/>
      <c r="U98" s="1"/>
      <c r="V98" s="1"/>
      <c r="W98" s="1"/>
      <c r="X98" s="1"/>
      <c r="Y98" s="1"/>
    </row>
    <row r="99" spans="1:25" ht="38.25">
      <c r="A99" s="18"/>
      <c r="B99" s="6" t="s">
        <v>367</v>
      </c>
      <c r="C99" s="49" t="s">
        <v>147</v>
      </c>
      <c r="D99" s="5">
        <v>1204</v>
      </c>
      <c r="E99" s="21"/>
      <c r="F99" s="21"/>
      <c r="G99" s="21"/>
      <c r="H99" s="13"/>
      <c r="I99" s="13"/>
      <c r="J99" s="22"/>
      <c r="K99" s="35"/>
      <c r="L99" s="35"/>
      <c r="M99" s="15"/>
      <c r="N99" s="15"/>
      <c r="O99" s="15"/>
      <c r="P99" s="15"/>
      <c r="Q99" s="15"/>
      <c r="R99" s="15"/>
      <c r="S99" s="33"/>
      <c r="T99" s="1"/>
      <c r="U99" s="1"/>
      <c r="V99" s="1"/>
      <c r="W99" s="1"/>
      <c r="X99" s="1"/>
      <c r="Y99" s="1"/>
    </row>
    <row r="100" spans="1:25" ht="38.25">
      <c r="A100" s="18"/>
      <c r="B100" s="6" t="s">
        <v>368</v>
      </c>
      <c r="C100" s="49" t="s">
        <v>148</v>
      </c>
      <c r="D100" s="5">
        <v>1205</v>
      </c>
      <c r="E100" s="21"/>
      <c r="F100" s="21"/>
      <c r="G100" s="21"/>
      <c r="H100" s="21"/>
      <c r="I100" s="21"/>
      <c r="J100" s="21"/>
      <c r="K100" s="26"/>
      <c r="L100" s="26"/>
      <c r="M100" s="15"/>
      <c r="N100" s="15"/>
      <c r="O100" s="15"/>
      <c r="P100" s="15"/>
      <c r="Q100" s="15"/>
      <c r="R100" s="15"/>
      <c r="S100" s="33"/>
      <c r="T100" s="1"/>
      <c r="U100" s="1"/>
      <c r="V100" s="1"/>
      <c r="W100" s="1"/>
      <c r="X100" s="1"/>
      <c r="Y100" s="1"/>
    </row>
    <row r="101" spans="1:25" ht="38.25">
      <c r="A101" s="18"/>
      <c r="B101" s="6" t="s">
        <v>369</v>
      </c>
      <c r="C101" s="49" t="s">
        <v>149</v>
      </c>
      <c r="D101" s="5">
        <v>1206</v>
      </c>
      <c r="E101" s="21"/>
      <c r="F101" s="21"/>
      <c r="G101" s="21"/>
      <c r="H101" s="21"/>
      <c r="I101" s="21"/>
      <c r="J101" s="21"/>
      <c r="K101" s="26"/>
      <c r="L101" s="26"/>
      <c r="M101" s="15"/>
      <c r="N101" s="15"/>
      <c r="O101" s="15"/>
      <c r="P101" s="15"/>
      <c r="Q101" s="15"/>
      <c r="R101" s="15"/>
      <c r="S101" s="33"/>
      <c r="T101" s="1"/>
      <c r="U101" s="1"/>
      <c r="V101" s="1"/>
      <c r="W101" s="1"/>
      <c r="X101" s="1"/>
      <c r="Y101" s="1"/>
    </row>
    <row r="102" spans="1:25" ht="12.75">
      <c r="A102" s="18"/>
      <c r="B102" s="6" t="s">
        <v>822</v>
      </c>
      <c r="C102" s="49" t="s">
        <v>150</v>
      </c>
      <c r="D102" s="5">
        <v>1207</v>
      </c>
      <c r="E102" s="21"/>
      <c r="F102" s="21"/>
      <c r="G102" s="21"/>
      <c r="H102" s="21"/>
      <c r="I102" s="21"/>
      <c r="J102" s="21"/>
      <c r="K102" s="26"/>
      <c r="L102" s="26"/>
      <c r="M102" s="15"/>
      <c r="N102" s="15"/>
      <c r="O102" s="15"/>
      <c r="P102" s="15"/>
      <c r="Q102" s="15"/>
      <c r="R102" s="15"/>
      <c r="S102" s="33"/>
      <c r="T102" s="1"/>
      <c r="U102" s="1"/>
      <c r="V102" s="1"/>
      <c r="W102" s="1"/>
      <c r="X102" s="1"/>
      <c r="Y102" s="1"/>
    </row>
    <row r="103" spans="1:25" ht="38.25">
      <c r="A103" s="18"/>
      <c r="B103" s="6" t="s">
        <v>370</v>
      </c>
      <c r="C103" s="49" t="s">
        <v>151</v>
      </c>
      <c r="D103" s="5">
        <v>1208</v>
      </c>
      <c r="E103" s="21"/>
      <c r="F103" s="21"/>
      <c r="G103" s="21"/>
      <c r="H103" s="21"/>
      <c r="I103" s="21"/>
      <c r="J103" s="21"/>
      <c r="K103" s="26"/>
      <c r="L103" s="26"/>
      <c r="M103" s="15"/>
      <c r="N103" s="15"/>
      <c r="O103" s="15"/>
      <c r="P103" s="15"/>
      <c r="Q103" s="15"/>
      <c r="R103" s="15"/>
      <c r="S103" s="33"/>
      <c r="T103" s="1"/>
      <c r="U103" s="1"/>
      <c r="V103" s="1"/>
      <c r="W103" s="1"/>
      <c r="X103" s="1"/>
      <c r="Y103" s="1"/>
    </row>
    <row r="104" spans="1:25" ht="51">
      <c r="A104" s="18"/>
      <c r="B104" s="6" t="s">
        <v>371</v>
      </c>
      <c r="C104" s="49" t="s">
        <v>152</v>
      </c>
      <c r="D104" s="5">
        <v>1209</v>
      </c>
      <c r="E104" s="21"/>
      <c r="F104" s="21"/>
      <c r="G104" s="21"/>
      <c r="H104" s="21"/>
      <c r="I104" s="21"/>
      <c r="J104" s="21"/>
      <c r="K104" s="26"/>
      <c r="L104" s="26"/>
      <c r="M104" s="15"/>
      <c r="N104" s="15"/>
      <c r="O104" s="15"/>
      <c r="P104" s="15"/>
      <c r="Q104" s="15"/>
      <c r="R104" s="15"/>
      <c r="S104" s="33"/>
      <c r="T104" s="1"/>
      <c r="U104" s="1"/>
      <c r="V104" s="1"/>
      <c r="W104" s="1"/>
      <c r="X104" s="1"/>
      <c r="Y104" s="1"/>
    </row>
    <row r="105" spans="1:25" ht="33.75">
      <c r="A105" s="18"/>
      <c r="B105" s="6" t="s">
        <v>372</v>
      </c>
      <c r="C105" s="49" t="s">
        <v>153</v>
      </c>
      <c r="D105" s="5">
        <v>1210</v>
      </c>
      <c r="E105" s="21"/>
      <c r="F105" s="21"/>
      <c r="G105" s="21"/>
      <c r="H105" s="21"/>
      <c r="I105" s="21"/>
      <c r="J105" s="21"/>
      <c r="K105" s="26"/>
      <c r="L105" s="26"/>
      <c r="M105" s="15"/>
      <c r="N105" s="15"/>
      <c r="O105" s="15"/>
      <c r="P105" s="15"/>
      <c r="Q105" s="15"/>
      <c r="R105" s="15"/>
      <c r="S105" s="33"/>
      <c r="T105" s="1"/>
      <c r="U105" s="1"/>
      <c r="V105" s="1"/>
      <c r="W105" s="1"/>
      <c r="X105" s="1"/>
      <c r="Y105" s="1"/>
    </row>
    <row r="106" spans="1:25" ht="38.25">
      <c r="A106" s="18"/>
      <c r="B106" s="6" t="s">
        <v>373</v>
      </c>
      <c r="C106" s="49" t="s">
        <v>154</v>
      </c>
      <c r="D106" s="5">
        <v>1211</v>
      </c>
      <c r="E106" s="21"/>
      <c r="F106" s="21"/>
      <c r="G106" s="21"/>
      <c r="H106" s="21"/>
      <c r="I106" s="21"/>
      <c r="J106" s="24"/>
      <c r="K106" s="26"/>
      <c r="L106" s="26"/>
      <c r="M106" s="15"/>
      <c r="N106" s="15"/>
      <c r="O106" s="15"/>
      <c r="P106" s="15"/>
      <c r="Q106" s="15"/>
      <c r="R106" s="15"/>
      <c r="S106" s="33"/>
      <c r="T106" s="1"/>
      <c r="U106" s="1"/>
      <c r="V106" s="1"/>
      <c r="W106" s="1"/>
      <c r="X106" s="1"/>
      <c r="Y106" s="1"/>
    </row>
    <row r="107" spans="1:25" ht="38.25">
      <c r="A107" s="18"/>
      <c r="B107" s="6" t="s">
        <v>374</v>
      </c>
      <c r="C107" s="49" t="s">
        <v>86</v>
      </c>
      <c r="D107" s="5">
        <v>1212</v>
      </c>
      <c r="E107" s="21"/>
      <c r="F107" s="21"/>
      <c r="G107" s="21"/>
      <c r="H107" s="21"/>
      <c r="I107" s="21"/>
      <c r="J107" s="21"/>
      <c r="K107" s="26"/>
      <c r="L107" s="26"/>
      <c r="M107" s="15"/>
      <c r="N107" s="15"/>
      <c r="O107" s="15"/>
      <c r="P107" s="15"/>
      <c r="Q107" s="15"/>
      <c r="R107" s="15"/>
      <c r="S107" s="33"/>
      <c r="T107" s="1"/>
      <c r="U107" s="1"/>
      <c r="V107" s="1"/>
      <c r="W107" s="1"/>
      <c r="X107" s="1"/>
      <c r="Y107" s="1"/>
    </row>
    <row r="108" spans="1:25" ht="12.75">
      <c r="A108" s="18"/>
      <c r="B108" s="6" t="s">
        <v>823</v>
      </c>
      <c r="C108" s="50" t="s">
        <v>17</v>
      </c>
      <c r="D108" s="7">
        <v>1213</v>
      </c>
      <c r="E108" s="21"/>
      <c r="F108" s="21"/>
      <c r="G108" s="21"/>
      <c r="H108" s="21"/>
      <c r="I108" s="21"/>
      <c r="J108" s="21"/>
      <c r="K108" s="26"/>
      <c r="L108" s="26"/>
      <c r="M108" s="15"/>
      <c r="N108" s="15"/>
      <c r="O108" s="15"/>
      <c r="P108" s="15"/>
      <c r="Q108" s="15"/>
      <c r="R108" s="15"/>
      <c r="S108" s="33"/>
      <c r="T108" s="1"/>
      <c r="U108" s="1"/>
      <c r="V108" s="1"/>
      <c r="W108" s="1"/>
      <c r="X108" s="1"/>
      <c r="Y108" s="1"/>
    </row>
    <row r="109" spans="1:25" ht="12.75">
      <c r="A109" s="18"/>
      <c r="B109" s="6" t="s">
        <v>17</v>
      </c>
      <c r="C109" s="50" t="s">
        <v>17</v>
      </c>
      <c r="D109" s="7" t="s">
        <v>17</v>
      </c>
      <c r="E109" s="21"/>
      <c r="F109" s="21"/>
      <c r="G109" s="21"/>
      <c r="H109" s="21"/>
      <c r="I109" s="21"/>
      <c r="J109" s="21"/>
      <c r="K109" s="26"/>
      <c r="L109" s="26"/>
      <c r="M109" s="15"/>
      <c r="N109" s="15"/>
      <c r="O109" s="15"/>
      <c r="P109" s="15"/>
      <c r="Q109" s="15"/>
      <c r="R109" s="15"/>
      <c r="S109" s="33"/>
      <c r="T109" s="1"/>
      <c r="U109" s="1"/>
      <c r="V109" s="1"/>
      <c r="W109" s="1"/>
      <c r="X109" s="1"/>
      <c r="Y109" s="1"/>
    </row>
    <row r="110" spans="1:25" ht="12.75">
      <c r="A110" s="18"/>
      <c r="B110" s="6" t="s">
        <v>155</v>
      </c>
      <c r="C110" s="50" t="s">
        <v>17</v>
      </c>
      <c r="D110" s="7">
        <v>1299</v>
      </c>
      <c r="E110" s="21"/>
      <c r="F110" s="21"/>
      <c r="G110" s="21"/>
      <c r="H110" s="21"/>
      <c r="I110" s="21"/>
      <c r="J110" s="21"/>
      <c r="K110" s="26"/>
      <c r="L110" s="26"/>
      <c r="M110" s="15"/>
      <c r="N110" s="15"/>
      <c r="O110" s="15"/>
      <c r="P110" s="15"/>
      <c r="Q110" s="15"/>
      <c r="R110" s="15"/>
      <c r="S110" s="33"/>
      <c r="T110" s="1"/>
      <c r="U110" s="1"/>
      <c r="V110" s="1"/>
      <c r="W110" s="1"/>
      <c r="X110" s="1"/>
      <c r="Y110" s="1"/>
    </row>
    <row r="111" spans="1:25" ht="63.75">
      <c r="A111" s="18"/>
      <c r="B111" s="6" t="s">
        <v>375</v>
      </c>
      <c r="C111" s="49" t="s">
        <v>156</v>
      </c>
      <c r="D111" s="5">
        <v>1300</v>
      </c>
      <c r="E111" s="13" t="s">
        <v>733</v>
      </c>
      <c r="F111" s="13" t="s">
        <v>733</v>
      </c>
      <c r="G111" s="13" t="s">
        <v>733</v>
      </c>
      <c r="H111" s="13" t="s">
        <v>733</v>
      </c>
      <c r="I111" s="13" t="s">
        <v>733</v>
      </c>
      <c r="J111" s="13" t="s">
        <v>733</v>
      </c>
      <c r="K111" s="13" t="s">
        <v>733</v>
      </c>
      <c r="L111" s="13" t="s">
        <v>733</v>
      </c>
      <c r="M111" s="15"/>
      <c r="N111" s="15"/>
      <c r="O111" s="15"/>
      <c r="P111" s="15"/>
      <c r="Q111" s="15"/>
      <c r="R111" s="15"/>
      <c r="S111" s="33"/>
      <c r="T111" s="1"/>
      <c r="U111" s="1"/>
      <c r="V111" s="1"/>
      <c r="W111" s="1"/>
      <c r="X111" s="1"/>
      <c r="Y111" s="1"/>
    </row>
    <row r="112" spans="1:25" ht="12.75">
      <c r="A112" s="18"/>
      <c r="B112" s="6" t="s">
        <v>818</v>
      </c>
      <c r="C112" s="50" t="s">
        <v>17</v>
      </c>
      <c r="D112" s="5">
        <v>1301</v>
      </c>
      <c r="E112" s="21"/>
      <c r="F112" s="21"/>
      <c r="G112" s="21"/>
      <c r="H112" s="21"/>
      <c r="I112" s="21"/>
      <c r="J112" s="21"/>
      <c r="K112" s="21"/>
      <c r="L112" s="21"/>
      <c r="M112" s="15"/>
      <c r="N112" s="15"/>
      <c r="O112" s="15"/>
      <c r="P112" s="15"/>
      <c r="Q112" s="15"/>
      <c r="R112" s="15"/>
      <c r="S112" s="33"/>
      <c r="T112" s="1"/>
      <c r="U112" s="1"/>
      <c r="V112" s="1"/>
      <c r="W112" s="1"/>
      <c r="X112" s="1"/>
      <c r="Y112" s="1"/>
    </row>
    <row r="113" spans="1:25" ht="12.75">
      <c r="A113" s="18"/>
      <c r="B113" s="6" t="s">
        <v>17</v>
      </c>
      <c r="C113" s="50" t="s">
        <v>17</v>
      </c>
      <c r="D113" s="5" t="s">
        <v>17</v>
      </c>
      <c r="E113" s="21"/>
      <c r="F113" s="21"/>
      <c r="G113" s="21"/>
      <c r="H113" s="21"/>
      <c r="I113" s="21"/>
      <c r="J113" s="21"/>
      <c r="K113" s="21"/>
      <c r="L113" s="21"/>
      <c r="M113" s="15"/>
      <c r="N113" s="15"/>
      <c r="O113" s="15"/>
      <c r="P113" s="15"/>
      <c r="Q113" s="15"/>
      <c r="R113" s="15"/>
      <c r="S113" s="33"/>
      <c r="T113" s="1"/>
      <c r="U113" s="1"/>
      <c r="V113" s="1"/>
      <c r="W113" s="1"/>
      <c r="X113" s="1"/>
      <c r="Y113" s="1"/>
    </row>
    <row r="114" spans="1:25" ht="12.75">
      <c r="A114" s="18"/>
      <c r="B114" s="6" t="s">
        <v>157</v>
      </c>
      <c r="C114" s="50" t="s">
        <v>17</v>
      </c>
      <c r="D114" s="5">
        <v>1399</v>
      </c>
      <c r="E114" s="21"/>
      <c r="F114" s="21"/>
      <c r="G114" s="21"/>
      <c r="H114" s="13"/>
      <c r="I114" s="13"/>
      <c r="J114" s="13"/>
      <c r="K114" s="13"/>
      <c r="L114" s="13"/>
      <c r="M114" s="15"/>
      <c r="N114" s="15"/>
      <c r="O114" s="15"/>
      <c r="P114" s="15"/>
      <c r="Q114" s="15"/>
      <c r="R114" s="15"/>
      <c r="S114" s="33"/>
      <c r="T114" s="1"/>
      <c r="U114" s="1"/>
      <c r="V114" s="1"/>
      <c r="W114" s="1"/>
      <c r="X114" s="1"/>
      <c r="Y114" s="1"/>
    </row>
    <row r="115" spans="1:25" ht="51">
      <c r="A115" s="18"/>
      <c r="B115" s="6" t="s">
        <v>376</v>
      </c>
      <c r="C115" s="49" t="s">
        <v>158</v>
      </c>
      <c r="D115" s="5">
        <v>1400</v>
      </c>
      <c r="E115" s="13" t="s">
        <v>733</v>
      </c>
      <c r="F115" s="13" t="s">
        <v>733</v>
      </c>
      <c r="G115" s="13" t="s">
        <v>733</v>
      </c>
      <c r="H115" s="13" t="s">
        <v>733</v>
      </c>
      <c r="I115" s="13" t="s">
        <v>733</v>
      </c>
      <c r="J115" s="13" t="s">
        <v>733</v>
      </c>
      <c r="K115" s="13" t="s">
        <v>733</v>
      </c>
      <c r="L115" s="13" t="s">
        <v>733</v>
      </c>
      <c r="M115" s="15"/>
      <c r="N115" s="15"/>
      <c r="O115" s="15"/>
      <c r="P115" s="15"/>
      <c r="Q115" s="15"/>
      <c r="R115" s="15"/>
      <c r="S115" s="33"/>
      <c r="T115" s="1"/>
      <c r="U115" s="1"/>
      <c r="V115" s="1"/>
      <c r="W115" s="1"/>
      <c r="X115" s="1"/>
      <c r="Y115" s="1"/>
    </row>
    <row r="116" spans="1:25" ht="12.75">
      <c r="A116" s="18"/>
      <c r="B116" s="6" t="s">
        <v>735</v>
      </c>
      <c r="C116" s="50" t="s">
        <v>17</v>
      </c>
      <c r="D116" s="5">
        <v>1401</v>
      </c>
      <c r="E116" s="21"/>
      <c r="F116" s="21"/>
      <c r="G116" s="21"/>
      <c r="H116" s="21"/>
      <c r="I116" s="21"/>
      <c r="J116" s="21"/>
      <c r="K116" s="21"/>
      <c r="L116" s="21"/>
      <c r="M116" s="15"/>
      <c r="N116" s="15"/>
      <c r="O116" s="15"/>
      <c r="P116" s="15"/>
      <c r="Q116" s="15"/>
      <c r="R116" s="15"/>
      <c r="S116" s="33"/>
      <c r="T116" s="1"/>
      <c r="U116" s="1"/>
      <c r="V116" s="1"/>
      <c r="W116" s="1"/>
      <c r="X116" s="1"/>
      <c r="Y116" s="1"/>
    </row>
    <row r="117" spans="1:25" ht="12.75">
      <c r="A117" s="18"/>
      <c r="B117" s="6" t="s">
        <v>17</v>
      </c>
      <c r="C117" s="50" t="s">
        <v>17</v>
      </c>
      <c r="D117" s="5" t="s">
        <v>17</v>
      </c>
      <c r="E117" s="13"/>
      <c r="F117" s="13"/>
      <c r="G117" s="13"/>
      <c r="H117" s="13"/>
      <c r="I117" s="13"/>
      <c r="J117" s="13"/>
      <c r="K117" s="13"/>
      <c r="L117" s="13"/>
      <c r="M117" s="15"/>
      <c r="N117" s="15"/>
      <c r="O117" s="15"/>
      <c r="P117" s="15"/>
      <c r="Q117" s="15"/>
      <c r="R117" s="15"/>
      <c r="S117" s="33"/>
      <c r="T117" s="1"/>
      <c r="U117" s="1"/>
      <c r="V117" s="1"/>
      <c r="W117" s="1"/>
      <c r="X117" s="1"/>
      <c r="Y117" s="1"/>
    </row>
    <row r="118" spans="1:25" ht="12.75">
      <c r="A118" s="18"/>
      <c r="B118" s="6" t="s">
        <v>159</v>
      </c>
      <c r="C118" s="50" t="s">
        <v>17</v>
      </c>
      <c r="D118" s="5">
        <v>1499</v>
      </c>
      <c r="E118" s="21"/>
      <c r="F118" s="21"/>
      <c r="G118" s="21"/>
      <c r="H118" s="21"/>
      <c r="I118" s="21"/>
      <c r="J118" s="21"/>
      <c r="K118" s="21"/>
      <c r="L118" s="21"/>
      <c r="M118" s="15"/>
      <c r="N118" s="15"/>
      <c r="O118" s="15"/>
      <c r="P118" s="15"/>
      <c r="Q118" s="15"/>
      <c r="R118" s="15"/>
      <c r="S118" s="33"/>
      <c r="T118" s="1"/>
      <c r="U118" s="1"/>
      <c r="V118" s="1"/>
      <c r="W118" s="1"/>
      <c r="X118" s="1"/>
      <c r="Y118" s="1"/>
    </row>
    <row r="119" spans="1:25" ht="76.5">
      <c r="A119" s="18"/>
      <c r="B119" s="138" t="s">
        <v>377</v>
      </c>
      <c r="C119" s="48" t="s">
        <v>160</v>
      </c>
      <c r="D119" s="139">
        <v>1500</v>
      </c>
      <c r="E119" s="129" t="s">
        <v>733</v>
      </c>
      <c r="F119" s="129" t="s">
        <v>733</v>
      </c>
      <c r="G119" s="129" t="s">
        <v>733</v>
      </c>
      <c r="H119" s="129" t="s">
        <v>733</v>
      </c>
      <c r="I119" s="129" t="s">
        <v>733</v>
      </c>
      <c r="J119" s="129" t="s">
        <v>733</v>
      </c>
      <c r="K119" s="129" t="s">
        <v>733</v>
      </c>
      <c r="L119" s="129" t="s">
        <v>733</v>
      </c>
      <c r="M119" s="124">
        <f aca="true" t="shared" si="2" ref="M119:R119">SUM(M121)</f>
        <v>0</v>
      </c>
      <c r="N119" s="124">
        <f t="shared" si="2"/>
        <v>0</v>
      </c>
      <c r="O119" s="124">
        <f t="shared" si="2"/>
        <v>0</v>
      </c>
      <c r="P119" s="124">
        <f t="shared" si="2"/>
        <v>0</v>
      </c>
      <c r="Q119" s="124">
        <f t="shared" si="2"/>
        <v>0</v>
      </c>
      <c r="R119" s="124">
        <f t="shared" si="2"/>
        <v>0</v>
      </c>
      <c r="S119" s="33"/>
      <c r="T119" s="1"/>
      <c r="U119" s="1"/>
      <c r="V119" s="1"/>
      <c r="W119" s="1"/>
      <c r="X119" s="1"/>
      <c r="Y119" s="1"/>
    </row>
    <row r="120" spans="1:25" ht="12.75">
      <c r="A120" s="18"/>
      <c r="B120" s="138"/>
      <c r="C120" s="48" t="s">
        <v>161</v>
      </c>
      <c r="D120" s="139"/>
      <c r="E120" s="140"/>
      <c r="F120" s="140"/>
      <c r="G120" s="140"/>
      <c r="H120" s="140"/>
      <c r="I120" s="140"/>
      <c r="J120" s="140"/>
      <c r="K120" s="123"/>
      <c r="L120" s="123"/>
      <c r="M120" s="125"/>
      <c r="N120" s="125"/>
      <c r="O120" s="125"/>
      <c r="P120" s="142"/>
      <c r="Q120" s="142"/>
      <c r="R120" s="142"/>
      <c r="S120" s="33"/>
      <c r="T120" s="1"/>
      <c r="U120" s="1"/>
      <c r="V120" s="1"/>
      <c r="W120" s="1"/>
      <c r="X120" s="1"/>
      <c r="Y120" s="1"/>
    </row>
    <row r="121" spans="1:25" ht="25.5">
      <c r="A121" s="18"/>
      <c r="B121" s="6" t="s">
        <v>378</v>
      </c>
      <c r="C121" s="49" t="s">
        <v>162</v>
      </c>
      <c r="D121" s="5">
        <v>1501</v>
      </c>
      <c r="E121" s="13" t="s">
        <v>733</v>
      </c>
      <c r="F121" s="13" t="s">
        <v>733</v>
      </c>
      <c r="G121" s="13" t="s">
        <v>733</v>
      </c>
      <c r="H121" s="13" t="s">
        <v>733</v>
      </c>
      <c r="I121" s="13" t="s">
        <v>733</v>
      </c>
      <c r="J121" s="13" t="s">
        <v>733</v>
      </c>
      <c r="K121" s="13" t="s">
        <v>733</v>
      </c>
      <c r="L121" s="13" t="s">
        <v>733</v>
      </c>
      <c r="M121" s="15">
        <f aca="true" t="shared" si="3" ref="M121:R121">SUM(M122:M173)</f>
        <v>0</v>
      </c>
      <c r="N121" s="15">
        <f t="shared" si="3"/>
        <v>0</v>
      </c>
      <c r="O121" s="15">
        <f t="shared" si="3"/>
        <v>0</v>
      </c>
      <c r="P121" s="15">
        <f t="shared" si="3"/>
        <v>0</v>
      </c>
      <c r="Q121" s="15">
        <f t="shared" si="3"/>
        <v>0</v>
      </c>
      <c r="R121" s="15">
        <f t="shared" si="3"/>
        <v>0</v>
      </c>
      <c r="S121" s="33"/>
      <c r="T121" s="1"/>
      <c r="U121" s="1"/>
      <c r="V121" s="1"/>
      <c r="W121" s="1"/>
      <c r="X121" s="1"/>
      <c r="Y121" s="1"/>
    </row>
    <row r="122" spans="1:25" ht="51">
      <c r="A122" s="18"/>
      <c r="B122" s="6" t="s">
        <v>379</v>
      </c>
      <c r="C122" s="49" t="s">
        <v>767</v>
      </c>
      <c r="D122" s="5">
        <v>1502</v>
      </c>
      <c r="E122" s="21"/>
      <c r="F122" s="21"/>
      <c r="G122" s="21"/>
      <c r="H122" s="21"/>
      <c r="I122" s="21"/>
      <c r="J122" s="21"/>
      <c r="K122" s="21"/>
      <c r="L122" s="21"/>
      <c r="M122" s="15"/>
      <c r="N122" s="15"/>
      <c r="O122" s="15"/>
      <c r="P122" s="15"/>
      <c r="Q122" s="15"/>
      <c r="R122" s="15"/>
      <c r="S122" s="33"/>
      <c r="T122" s="1"/>
      <c r="U122" s="1"/>
      <c r="V122" s="1"/>
      <c r="W122" s="1"/>
      <c r="X122" s="1"/>
      <c r="Y122" s="1"/>
    </row>
    <row r="123" spans="1:25" ht="25.5">
      <c r="A123" s="18"/>
      <c r="B123" s="6" t="s">
        <v>736</v>
      </c>
      <c r="C123" s="49" t="s">
        <v>768</v>
      </c>
      <c r="D123" s="5">
        <v>1503</v>
      </c>
      <c r="E123" s="21"/>
      <c r="F123" s="21"/>
      <c r="G123" s="24"/>
      <c r="H123" s="21"/>
      <c r="I123" s="21"/>
      <c r="J123" s="24"/>
      <c r="K123" s="26"/>
      <c r="L123" s="26"/>
      <c r="M123" s="15"/>
      <c r="N123" s="15"/>
      <c r="O123" s="15"/>
      <c r="P123" s="15"/>
      <c r="Q123" s="15"/>
      <c r="R123" s="15"/>
      <c r="S123" s="33"/>
      <c r="T123" s="1"/>
      <c r="U123" s="1"/>
      <c r="V123" s="1"/>
      <c r="W123" s="1"/>
      <c r="X123" s="1"/>
      <c r="Y123" s="1"/>
    </row>
    <row r="124" spans="1:25" ht="89.25">
      <c r="A124" s="18"/>
      <c r="B124" s="6" t="s">
        <v>380</v>
      </c>
      <c r="C124" s="49" t="s">
        <v>769</v>
      </c>
      <c r="D124" s="5">
        <v>1504</v>
      </c>
      <c r="E124" s="21"/>
      <c r="F124" s="21"/>
      <c r="G124" s="21"/>
      <c r="H124" s="21"/>
      <c r="I124" s="21"/>
      <c r="J124" s="21"/>
      <c r="K124" s="26"/>
      <c r="L124" s="26"/>
      <c r="M124" s="15"/>
      <c r="N124" s="15"/>
      <c r="O124" s="15"/>
      <c r="P124" s="15"/>
      <c r="Q124" s="15"/>
      <c r="R124" s="15"/>
      <c r="S124" s="33"/>
      <c r="T124" s="1"/>
      <c r="U124" s="1"/>
      <c r="V124" s="1"/>
      <c r="W124" s="1"/>
      <c r="X124" s="1"/>
      <c r="Y124" s="1"/>
    </row>
    <row r="125" spans="1:25" ht="38.25">
      <c r="A125" s="18"/>
      <c r="B125" s="6" t="s">
        <v>381</v>
      </c>
      <c r="C125" s="49" t="s">
        <v>770</v>
      </c>
      <c r="D125" s="5">
        <v>1505</v>
      </c>
      <c r="E125" s="21"/>
      <c r="F125" s="21"/>
      <c r="G125" s="21"/>
      <c r="H125" s="21"/>
      <c r="I125" s="21"/>
      <c r="J125" s="24"/>
      <c r="K125" s="26"/>
      <c r="L125" s="26"/>
      <c r="M125" s="15"/>
      <c r="N125" s="15"/>
      <c r="O125" s="15"/>
      <c r="P125" s="15"/>
      <c r="Q125" s="15"/>
      <c r="R125" s="15"/>
      <c r="S125" s="33"/>
      <c r="T125" s="1"/>
      <c r="U125" s="1"/>
      <c r="V125" s="1"/>
      <c r="W125" s="1"/>
      <c r="X125" s="1"/>
      <c r="Y125" s="1"/>
    </row>
    <row r="126" spans="1:25" ht="33.75">
      <c r="A126" s="18"/>
      <c r="B126" s="6" t="s">
        <v>382</v>
      </c>
      <c r="C126" s="49" t="s">
        <v>771</v>
      </c>
      <c r="D126" s="5">
        <v>1506</v>
      </c>
      <c r="E126" s="21"/>
      <c r="F126" s="21"/>
      <c r="G126" s="21"/>
      <c r="H126" s="21"/>
      <c r="I126" s="21"/>
      <c r="J126" s="24"/>
      <c r="K126" s="26"/>
      <c r="L126" s="26"/>
      <c r="M126" s="15"/>
      <c r="N126" s="15"/>
      <c r="O126" s="15"/>
      <c r="P126" s="15"/>
      <c r="Q126" s="15"/>
      <c r="R126" s="15"/>
      <c r="S126" s="33"/>
      <c r="T126" s="1"/>
      <c r="U126" s="1"/>
      <c r="V126" s="1"/>
      <c r="W126" s="1"/>
      <c r="X126" s="1"/>
      <c r="Y126" s="1"/>
    </row>
    <row r="127" spans="1:25" ht="76.5">
      <c r="A127" s="18"/>
      <c r="B127" s="6" t="s">
        <v>383</v>
      </c>
      <c r="C127" s="49" t="s">
        <v>772</v>
      </c>
      <c r="D127" s="5">
        <v>1507</v>
      </c>
      <c r="E127" s="21"/>
      <c r="F127" s="21"/>
      <c r="G127" s="21"/>
      <c r="H127" s="21"/>
      <c r="I127" s="21"/>
      <c r="J127" s="24"/>
      <c r="K127" s="26"/>
      <c r="L127" s="26"/>
      <c r="M127" s="15"/>
      <c r="N127" s="15"/>
      <c r="O127" s="15"/>
      <c r="P127" s="15"/>
      <c r="Q127" s="15"/>
      <c r="R127" s="15"/>
      <c r="S127" s="33"/>
      <c r="T127" s="1"/>
      <c r="U127" s="1"/>
      <c r="V127" s="1"/>
      <c r="W127" s="1"/>
      <c r="X127" s="1"/>
      <c r="Y127" s="1"/>
    </row>
    <row r="128" spans="1:25" ht="38.25">
      <c r="A128" s="18"/>
      <c r="B128" s="6" t="s">
        <v>384</v>
      </c>
      <c r="C128" s="49" t="s">
        <v>773</v>
      </c>
      <c r="D128" s="5">
        <v>1508</v>
      </c>
      <c r="E128" s="21"/>
      <c r="F128" s="21"/>
      <c r="G128" s="21"/>
      <c r="H128" s="21"/>
      <c r="I128" s="21"/>
      <c r="J128" s="24"/>
      <c r="K128" s="26"/>
      <c r="L128" s="26"/>
      <c r="M128" s="15"/>
      <c r="N128" s="15"/>
      <c r="O128" s="15"/>
      <c r="P128" s="15"/>
      <c r="Q128" s="15"/>
      <c r="R128" s="15"/>
      <c r="S128" s="33"/>
      <c r="T128" s="1"/>
      <c r="U128" s="1"/>
      <c r="V128" s="1"/>
      <c r="W128" s="1"/>
      <c r="X128" s="1"/>
      <c r="Y128" s="1"/>
    </row>
    <row r="129" spans="1:25" ht="33.75">
      <c r="A129" s="18"/>
      <c r="B129" s="6" t="s">
        <v>385</v>
      </c>
      <c r="C129" s="49" t="s">
        <v>774</v>
      </c>
      <c r="D129" s="5">
        <v>1509</v>
      </c>
      <c r="E129" s="21"/>
      <c r="F129" s="21"/>
      <c r="G129" s="21"/>
      <c r="H129" s="21"/>
      <c r="I129" s="21"/>
      <c r="J129" s="24"/>
      <c r="K129" s="26"/>
      <c r="L129" s="26"/>
      <c r="M129" s="15"/>
      <c r="N129" s="15"/>
      <c r="O129" s="15"/>
      <c r="P129" s="15"/>
      <c r="Q129" s="15"/>
      <c r="R129" s="15"/>
      <c r="S129" s="33"/>
      <c r="T129" s="1"/>
      <c r="U129" s="1"/>
      <c r="V129" s="1"/>
      <c r="W129" s="1"/>
      <c r="X129" s="1"/>
      <c r="Y129" s="1"/>
    </row>
    <row r="130" spans="1:25" ht="38.25">
      <c r="A130" s="18"/>
      <c r="B130" s="6" t="s">
        <v>386</v>
      </c>
      <c r="C130" s="49" t="s">
        <v>775</v>
      </c>
      <c r="D130" s="5">
        <v>1510</v>
      </c>
      <c r="E130" s="21"/>
      <c r="F130" s="21"/>
      <c r="G130" s="21"/>
      <c r="H130" s="21"/>
      <c r="I130" s="21"/>
      <c r="J130" s="21"/>
      <c r="K130" s="26"/>
      <c r="L130" s="26"/>
      <c r="M130" s="15"/>
      <c r="N130" s="15"/>
      <c r="O130" s="15"/>
      <c r="P130" s="15"/>
      <c r="Q130" s="15"/>
      <c r="R130" s="15"/>
      <c r="S130" s="33"/>
      <c r="T130" s="1"/>
      <c r="U130" s="1"/>
      <c r="V130" s="1"/>
      <c r="W130" s="1"/>
      <c r="X130" s="1"/>
      <c r="Y130" s="1"/>
    </row>
    <row r="131" spans="1:25" ht="76.5">
      <c r="A131" s="27"/>
      <c r="B131" s="6" t="s">
        <v>387</v>
      </c>
      <c r="C131" s="49" t="s">
        <v>776</v>
      </c>
      <c r="D131" s="5">
        <v>1511</v>
      </c>
      <c r="E131" s="21"/>
      <c r="F131" s="21"/>
      <c r="G131" s="21"/>
      <c r="H131" s="21"/>
      <c r="I131" s="21"/>
      <c r="J131" s="24"/>
      <c r="K131" s="26"/>
      <c r="L131" s="26"/>
      <c r="M131" s="15"/>
      <c r="N131" s="15"/>
      <c r="O131" s="15"/>
      <c r="P131" s="15"/>
      <c r="Q131" s="15"/>
      <c r="R131" s="15"/>
      <c r="S131" s="33"/>
      <c r="T131" s="1"/>
      <c r="U131" s="1"/>
      <c r="V131" s="1"/>
      <c r="W131" s="1"/>
      <c r="X131" s="1"/>
      <c r="Y131" s="1"/>
    </row>
    <row r="132" spans="1:25" ht="51">
      <c r="A132" s="18"/>
      <c r="B132" s="6" t="s">
        <v>388</v>
      </c>
      <c r="C132" s="49" t="s">
        <v>777</v>
      </c>
      <c r="D132" s="5">
        <v>1512</v>
      </c>
      <c r="E132" s="21"/>
      <c r="F132" s="21"/>
      <c r="G132" s="21"/>
      <c r="H132" s="21"/>
      <c r="I132" s="13"/>
      <c r="J132" s="22"/>
      <c r="K132" s="26"/>
      <c r="L132" s="26"/>
      <c r="M132" s="15"/>
      <c r="N132" s="15"/>
      <c r="O132" s="15"/>
      <c r="P132" s="15"/>
      <c r="Q132" s="15"/>
      <c r="R132" s="15"/>
      <c r="S132" s="33"/>
      <c r="T132" s="1"/>
      <c r="U132" s="1"/>
      <c r="V132" s="1"/>
      <c r="W132" s="1"/>
      <c r="X132" s="1"/>
      <c r="Y132" s="1"/>
    </row>
    <row r="133" spans="1:25" ht="51">
      <c r="A133" s="18"/>
      <c r="B133" s="6" t="s">
        <v>389</v>
      </c>
      <c r="C133" s="49" t="s">
        <v>778</v>
      </c>
      <c r="D133" s="5">
        <v>1513</v>
      </c>
      <c r="E133" s="13"/>
      <c r="F133" s="13"/>
      <c r="G133" s="22"/>
      <c r="H133" s="13"/>
      <c r="I133" s="13"/>
      <c r="J133" s="13"/>
      <c r="K133" s="35"/>
      <c r="L133" s="35"/>
      <c r="M133" s="15"/>
      <c r="N133" s="15"/>
      <c r="O133" s="15"/>
      <c r="P133" s="15"/>
      <c r="Q133" s="15"/>
      <c r="R133" s="15"/>
      <c r="S133" s="33"/>
      <c r="T133" s="1"/>
      <c r="U133" s="1"/>
      <c r="V133" s="1"/>
      <c r="W133" s="1"/>
      <c r="X133" s="1"/>
      <c r="Y133" s="1"/>
    </row>
    <row r="134" spans="1:25" ht="33.75">
      <c r="A134" s="18"/>
      <c r="B134" s="6" t="s">
        <v>390</v>
      </c>
      <c r="C134" s="49" t="s">
        <v>779</v>
      </c>
      <c r="D134" s="5">
        <v>1514</v>
      </c>
      <c r="E134" s="13"/>
      <c r="F134" s="13"/>
      <c r="G134" s="13"/>
      <c r="H134" s="13"/>
      <c r="I134" s="13"/>
      <c r="J134" s="22"/>
      <c r="K134" s="35"/>
      <c r="L134" s="35"/>
      <c r="M134" s="15"/>
      <c r="N134" s="15"/>
      <c r="O134" s="15"/>
      <c r="P134" s="15"/>
      <c r="Q134" s="15"/>
      <c r="R134" s="15"/>
      <c r="S134" s="33"/>
      <c r="T134" s="1"/>
      <c r="U134" s="1"/>
      <c r="V134" s="1"/>
      <c r="W134" s="1"/>
      <c r="X134" s="1"/>
      <c r="Y134" s="1"/>
    </row>
    <row r="135" spans="1:25" ht="127.5">
      <c r="A135" s="18"/>
      <c r="B135" s="6" t="s">
        <v>391</v>
      </c>
      <c r="C135" s="49" t="s">
        <v>780</v>
      </c>
      <c r="D135" s="5">
        <v>1515</v>
      </c>
      <c r="E135" s="13"/>
      <c r="F135" s="13"/>
      <c r="G135" s="13"/>
      <c r="H135" s="13"/>
      <c r="I135" s="13"/>
      <c r="J135" s="13"/>
      <c r="K135" s="35"/>
      <c r="L135" s="35"/>
      <c r="M135" s="15"/>
      <c r="N135" s="15"/>
      <c r="O135" s="15"/>
      <c r="P135" s="15"/>
      <c r="Q135" s="15"/>
      <c r="R135" s="15"/>
      <c r="S135" s="33"/>
      <c r="T135" s="1"/>
      <c r="U135" s="1"/>
      <c r="V135" s="1"/>
      <c r="W135" s="1"/>
      <c r="X135" s="1"/>
      <c r="Y135" s="1"/>
    </row>
    <row r="136" spans="1:25" ht="25.5">
      <c r="A136" s="18"/>
      <c r="B136" s="6" t="s">
        <v>856</v>
      </c>
      <c r="C136" s="49" t="s">
        <v>781</v>
      </c>
      <c r="D136" s="5">
        <v>1516</v>
      </c>
      <c r="E136" s="21"/>
      <c r="F136" s="21"/>
      <c r="G136" s="21"/>
      <c r="H136" s="13"/>
      <c r="I136" s="13"/>
      <c r="J136" s="22"/>
      <c r="K136" s="35"/>
      <c r="L136" s="35"/>
      <c r="M136" s="15"/>
      <c r="N136" s="15"/>
      <c r="O136" s="15"/>
      <c r="P136" s="15"/>
      <c r="Q136" s="15"/>
      <c r="R136" s="15"/>
      <c r="S136" s="33"/>
      <c r="T136" s="1"/>
      <c r="U136" s="1"/>
      <c r="V136" s="1"/>
      <c r="W136" s="1"/>
      <c r="X136" s="1"/>
      <c r="Y136" s="1"/>
    </row>
    <row r="137" spans="1:25" ht="38.25">
      <c r="A137" s="18"/>
      <c r="B137" s="6" t="s">
        <v>392</v>
      </c>
      <c r="C137" s="49" t="s">
        <v>782</v>
      </c>
      <c r="D137" s="5">
        <v>1517</v>
      </c>
      <c r="E137" s="13"/>
      <c r="F137" s="13"/>
      <c r="G137" s="13"/>
      <c r="H137" s="13"/>
      <c r="I137" s="13"/>
      <c r="J137" s="22"/>
      <c r="K137" s="35"/>
      <c r="L137" s="35"/>
      <c r="M137" s="15"/>
      <c r="N137" s="15"/>
      <c r="O137" s="15"/>
      <c r="P137" s="15"/>
      <c r="Q137" s="15"/>
      <c r="R137" s="15"/>
      <c r="S137" s="33"/>
      <c r="T137" s="1"/>
      <c r="U137" s="1"/>
      <c r="V137" s="1"/>
      <c r="W137" s="1"/>
      <c r="X137" s="1"/>
      <c r="Y137" s="1"/>
    </row>
    <row r="138" spans="1:25" ht="33.75">
      <c r="A138" s="18"/>
      <c r="B138" s="6" t="s">
        <v>393</v>
      </c>
      <c r="C138" s="49" t="s">
        <v>1050</v>
      </c>
      <c r="D138" s="5">
        <v>1518</v>
      </c>
      <c r="E138" s="13"/>
      <c r="F138" s="13"/>
      <c r="G138" s="13"/>
      <c r="H138" s="29"/>
      <c r="I138" s="13"/>
      <c r="J138" s="22"/>
      <c r="K138" s="35"/>
      <c r="L138" s="35"/>
      <c r="M138" s="15"/>
      <c r="N138" s="15"/>
      <c r="O138" s="15"/>
      <c r="P138" s="15"/>
      <c r="Q138" s="15"/>
      <c r="R138" s="15"/>
      <c r="S138" s="33"/>
      <c r="T138" s="1"/>
      <c r="U138" s="1"/>
      <c r="V138" s="1"/>
      <c r="W138" s="1"/>
      <c r="X138" s="1"/>
      <c r="Y138" s="1"/>
    </row>
    <row r="139" spans="1:25" ht="89.25">
      <c r="A139" s="18"/>
      <c r="B139" s="6" t="s">
        <v>394</v>
      </c>
      <c r="C139" s="49" t="s">
        <v>784</v>
      </c>
      <c r="D139" s="5">
        <v>1519</v>
      </c>
      <c r="E139" s="13"/>
      <c r="F139" s="13"/>
      <c r="G139" s="13"/>
      <c r="H139" s="13"/>
      <c r="I139" s="13"/>
      <c r="J139" s="22"/>
      <c r="K139" s="35"/>
      <c r="L139" s="35"/>
      <c r="M139" s="15"/>
      <c r="N139" s="15"/>
      <c r="O139" s="15"/>
      <c r="P139" s="15"/>
      <c r="Q139" s="15"/>
      <c r="R139" s="15"/>
      <c r="S139" s="33"/>
      <c r="T139" s="1"/>
      <c r="U139" s="1"/>
      <c r="V139" s="1"/>
      <c r="W139" s="1"/>
      <c r="X139" s="1"/>
      <c r="Y139" s="1"/>
    </row>
    <row r="140" spans="1:25" ht="33.75">
      <c r="A140" s="18"/>
      <c r="B140" s="6" t="s">
        <v>395</v>
      </c>
      <c r="C140" s="49" t="s">
        <v>785</v>
      </c>
      <c r="D140" s="5">
        <v>1520</v>
      </c>
      <c r="E140" s="21"/>
      <c r="F140" s="21"/>
      <c r="G140" s="21"/>
      <c r="H140" s="13"/>
      <c r="I140" s="13"/>
      <c r="J140" s="22"/>
      <c r="K140" s="35"/>
      <c r="L140" s="35"/>
      <c r="M140" s="15"/>
      <c r="N140" s="15"/>
      <c r="O140" s="15"/>
      <c r="P140" s="15"/>
      <c r="Q140" s="15"/>
      <c r="R140" s="15"/>
      <c r="S140" s="33"/>
      <c r="T140" s="1"/>
      <c r="U140" s="1"/>
      <c r="V140" s="1"/>
      <c r="W140" s="1"/>
      <c r="X140" s="1"/>
      <c r="Y140" s="1"/>
    </row>
    <row r="141" spans="1:25" ht="38.25">
      <c r="A141" s="18"/>
      <c r="B141" s="6" t="s">
        <v>396</v>
      </c>
      <c r="C141" s="49" t="s">
        <v>786</v>
      </c>
      <c r="D141" s="5">
        <v>1521</v>
      </c>
      <c r="E141" s="21"/>
      <c r="F141" s="21"/>
      <c r="G141" s="21"/>
      <c r="H141" s="13"/>
      <c r="I141" s="13"/>
      <c r="J141" s="13"/>
      <c r="K141" s="35"/>
      <c r="L141" s="35"/>
      <c r="M141" s="15"/>
      <c r="N141" s="15"/>
      <c r="O141" s="15"/>
      <c r="P141" s="15"/>
      <c r="Q141" s="15"/>
      <c r="R141" s="15"/>
      <c r="S141" s="33"/>
      <c r="T141" s="1"/>
      <c r="U141" s="1"/>
      <c r="V141" s="1"/>
      <c r="W141" s="1"/>
      <c r="X141" s="1"/>
      <c r="Y141" s="1"/>
    </row>
    <row r="142" spans="1:25" ht="51">
      <c r="A142" s="18"/>
      <c r="B142" s="6" t="s">
        <v>397</v>
      </c>
      <c r="C142" s="49" t="s">
        <v>787</v>
      </c>
      <c r="D142" s="5">
        <v>1522</v>
      </c>
      <c r="E142" s="21"/>
      <c r="F142" s="21"/>
      <c r="G142" s="21"/>
      <c r="H142" s="13"/>
      <c r="I142" s="13"/>
      <c r="J142" s="22"/>
      <c r="K142" s="35"/>
      <c r="L142" s="35"/>
      <c r="M142" s="15"/>
      <c r="N142" s="15"/>
      <c r="O142" s="15"/>
      <c r="P142" s="15"/>
      <c r="Q142" s="15"/>
      <c r="R142" s="15"/>
      <c r="S142" s="33"/>
      <c r="T142" s="1"/>
      <c r="U142" s="1"/>
      <c r="V142" s="1"/>
      <c r="W142" s="1"/>
      <c r="X142" s="1"/>
      <c r="Y142" s="1"/>
    </row>
    <row r="143" spans="1:25" ht="51">
      <c r="A143" s="18"/>
      <c r="B143" s="6" t="s">
        <v>398</v>
      </c>
      <c r="C143" s="49" t="s">
        <v>788</v>
      </c>
      <c r="D143" s="5">
        <v>1523</v>
      </c>
      <c r="E143" s="13"/>
      <c r="F143" s="13"/>
      <c r="G143" s="13"/>
      <c r="H143" s="13"/>
      <c r="I143" s="13"/>
      <c r="J143" s="22"/>
      <c r="K143" s="35"/>
      <c r="L143" s="35"/>
      <c r="M143" s="15"/>
      <c r="N143" s="15"/>
      <c r="O143" s="15"/>
      <c r="P143" s="15"/>
      <c r="Q143" s="15"/>
      <c r="R143" s="15"/>
      <c r="S143" s="33"/>
      <c r="T143" s="1"/>
      <c r="U143" s="1"/>
      <c r="V143" s="1"/>
      <c r="W143" s="1"/>
      <c r="X143" s="1"/>
      <c r="Y143" s="1"/>
    </row>
    <row r="144" spans="1:25" ht="51">
      <c r="A144" s="18"/>
      <c r="B144" s="6" t="s">
        <v>399</v>
      </c>
      <c r="C144" s="49" t="s">
        <v>789</v>
      </c>
      <c r="D144" s="5">
        <v>1524</v>
      </c>
      <c r="E144" s="21"/>
      <c r="F144" s="13"/>
      <c r="G144" s="21"/>
      <c r="H144" s="13"/>
      <c r="I144" s="13"/>
      <c r="J144" s="13"/>
      <c r="K144" s="35"/>
      <c r="L144" s="35"/>
      <c r="M144" s="15"/>
      <c r="N144" s="15"/>
      <c r="O144" s="15"/>
      <c r="P144" s="15"/>
      <c r="Q144" s="15"/>
      <c r="R144" s="15"/>
      <c r="S144" s="33"/>
      <c r="T144" s="1"/>
      <c r="U144" s="1"/>
      <c r="V144" s="1"/>
      <c r="W144" s="1"/>
      <c r="X144" s="1"/>
      <c r="Y144" s="1"/>
    </row>
    <row r="145" spans="1:25" ht="38.25">
      <c r="A145" s="18"/>
      <c r="B145" s="6" t="s">
        <v>400</v>
      </c>
      <c r="C145" s="49" t="s">
        <v>790</v>
      </c>
      <c r="D145" s="5">
        <v>1525</v>
      </c>
      <c r="E145" s="13"/>
      <c r="F145" s="13"/>
      <c r="G145" s="13"/>
      <c r="H145" s="13"/>
      <c r="I145" s="13"/>
      <c r="J145" s="22"/>
      <c r="K145" s="35"/>
      <c r="L145" s="35"/>
      <c r="M145" s="15"/>
      <c r="N145" s="15"/>
      <c r="O145" s="15"/>
      <c r="P145" s="15"/>
      <c r="Q145" s="15"/>
      <c r="R145" s="15"/>
      <c r="S145" s="33"/>
      <c r="T145" s="1"/>
      <c r="U145" s="1"/>
      <c r="V145" s="1"/>
      <c r="W145" s="1"/>
      <c r="X145" s="1"/>
      <c r="Y145" s="1"/>
    </row>
    <row r="146" spans="1:25" ht="76.5">
      <c r="A146" s="18"/>
      <c r="B146" s="6" t="s">
        <v>401</v>
      </c>
      <c r="C146" s="49" t="s">
        <v>791</v>
      </c>
      <c r="D146" s="5">
        <v>1526</v>
      </c>
      <c r="E146" s="13"/>
      <c r="F146" s="13"/>
      <c r="G146" s="13"/>
      <c r="H146" s="13"/>
      <c r="I146" s="13"/>
      <c r="J146" s="13"/>
      <c r="K146" s="35"/>
      <c r="L146" s="35"/>
      <c r="M146" s="15"/>
      <c r="N146" s="15"/>
      <c r="O146" s="15"/>
      <c r="P146" s="15"/>
      <c r="Q146" s="15"/>
      <c r="R146" s="15"/>
      <c r="S146" s="33"/>
      <c r="T146" s="1"/>
      <c r="U146" s="1"/>
      <c r="V146" s="1"/>
      <c r="W146" s="1"/>
      <c r="X146" s="1"/>
      <c r="Y146" s="1"/>
    </row>
    <row r="147" spans="1:25" ht="63.75">
      <c r="A147" s="18"/>
      <c r="B147" s="6" t="s">
        <v>402</v>
      </c>
      <c r="C147" s="49" t="s">
        <v>857</v>
      </c>
      <c r="D147" s="5">
        <v>1527</v>
      </c>
      <c r="E147" s="13"/>
      <c r="F147" s="13"/>
      <c r="G147" s="13"/>
      <c r="H147" s="13"/>
      <c r="I147" s="13"/>
      <c r="J147" s="13"/>
      <c r="K147" s="35"/>
      <c r="L147" s="35"/>
      <c r="M147" s="15"/>
      <c r="N147" s="15"/>
      <c r="O147" s="15"/>
      <c r="P147" s="15"/>
      <c r="Q147" s="15"/>
      <c r="R147" s="15"/>
      <c r="S147" s="33"/>
      <c r="T147" s="1"/>
      <c r="U147" s="1"/>
      <c r="V147" s="1"/>
      <c r="W147" s="1"/>
      <c r="X147" s="1"/>
      <c r="Y147" s="1"/>
    </row>
    <row r="148" spans="1:25" ht="38.25">
      <c r="A148" s="18"/>
      <c r="B148" s="6" t="s">
        <v>403</v>
      </c>
      <c r="C148" s="49" t="s">
        <v>1064</v>
      </c>
      <c r="D148" s="5">
        <v>1528</v>
      </c>
      <c r="E148" s="16"/>
      <c r="F148" s="16"/>
      <c r="G148" s="16"/>
      <c r="H148" s="16"/>
      <c r="I148" s="16"/>
      <c r="J148" s="16"/>
      <c r="K148" s="55"/>
      <c r="L148" s="55"/>
      <c r="M148" s="14"/>
      <c r="N148" s="14"/>
      <c r="O148" s="14"/>
      <c r="P148" s="15"/>
      <c r="Q148" s="15"/>
      <c r="R148" s="15"/>
      <c r="S148" s="33"/>
      <c r="T148" s="1"/>
      <c r="U148" s="1"/>
      <c r="V148" s="1"/>
      <c r="W148" s="1"/>
      <c r="X148" s="1"/>
      <c r="Y148" s="1"/>
    </row>
    <row r="149" spans="1:25" ht="38.25">
      <c r="A149" s="18"/>
      <c r="B149" s="6" t="s">
        <v>404</v>
      </c>
      <c r="C149" s="49" t="s">
        <v>793</v>
      </c>
      <c r="D149" s="5">
        <v>1529</v>
      </c>
      <c r="E149" s="21"/>
      <c r="F149" s="21"/>
      <c r="G149" s="21"/>
      <c r="H149" s="21"/>
      <c r="I149" s="21"/>
      <c r="J149" s="24"/>
      <c r="K149" s="26"/>
      <c r="L149" s="26"/>
      <c r="M149" s="15"/>
      <c r="N149" s="15"/>
      <c r="O149" s="15"/>
      <c r="P149" s="15"/>
      <c r="Q149" s="15"/>
      <c r="R149" s="15"/>
      <c r="S149" s="33"/>
      <c r="T149" s="1"/>
      <c r="U149" s="1"/>
      <c r="V149" s="1"/>
      <c r="W149" s="1"/>
      <c r="X149" s="1"/>
      <c r="Y149" s="1"/>
    </row>
    <row r="150" spans="1:25" ht="38.25">
      <c r="A150" s="18"/>
      <c r="B150" s="6" t="s">
        <v>405</v>
      </c>
      <c r="C150" s="49" t="s">
        <v>794</v>
      </c>
      <c r="D150" s="5">
        <v>1530</v>
      </c>
      <c r="E150" s="21"/>
      <c r="F150" s="21"/>
      <c r="G150" s="21"/>
      <c r="H150" s="21"/>
      <c r="I150" s="21"/>
      <c r="J150" s="24"/>
      <c r="K150" s="26"/>
      <c r="L150" s="26"/>
      <c r="M150" s="15"/>
      <c r="N150" s="15"/>
      <c r="O150" s="15"/>
      <c r="P150" s="15"/>
      <c r="Q150" s="15"/>
      <c r="R150" s="15"/>
      <c r="S150" s="33"/>
      <c r="T150" s="1"/>
      <c r="U150" s="1"/>
      <c r="V150" s="1"/>
      <c r="W150" s="1"/>
      <c r="X150" s="1"/>
      <c r="Y150" s="1"/>
    </row>
    <row r="151" spans="1:25" ht="38.25">
      <c r="A151" s="18"/>
      <c r="B151" s="6" t="s">
        <v>406</v>
      </c>
      <c r="C151" s="49" t="s">
        <v>795</v>
      </c>
      <c r="D151" s="5">
        <v>1531</v>
      </c>
      <c r="E151" s="21"/>
      <c r="F151" s="21"/>
      <c r="G151" s="21"/>
      <c r="H151" s="21"/>
      <c r="I151" s="21"/>
      <c r="J151" s="24"/>
      <c r="K151" s="26"/>
      <c r="L151" s="26"/>
      <c r="M151" s="15"/>
      <c r="N151" s="15"/>
      <c r="O151" s="15"/>
      <c r="P151" s="15"/>
      <c r="Q151" s="15"/>
      <c r="R151" s="15"/>
      <c r="S151" s="33"/>
      <c r="T151" s="1"/>
      <c r="U151" s="1"/>
      <c r="V151" s="1"/>
      <c r="W151" s="1"/>
      <c r="X151" s="1"/>
      <c r="Y151" s="1"/>
    </row>
    <row r="152" spans="1:25" ht="38.25">
      <c r="A152" s="18"/>
      <c r="B152" s="6" t="s">
        <v>407</v>
      </c>
      <c r="C152" s="49" t="s">
        <v>796</v>
      </c>
      <c r="D152" s="5">
        <v>1532</v>
      </c>
      <c r="E152" s="21"/>
      <c r="F152" s="21"/>
      <c r="G152" s="21"/>
      <c r="H152" s="21"/>
      <c r="I152" s="21"/>
      <c r="J152" s="21"/>
      <c r="K152" s="26"/>
      <c r="L152" s="26"/>
      <c r="M152" s="15"/>
      <c r="N152" s="15"/>
      <c r="O152" s="15"/>
      <c r="P152" s="15"/>
      <c r="Q152" s="15"/>
      <c r="R152" s="15"/>
      <c r="S152" s="33"/>
      <c r="T152" s="1"/>
      <c r="U152" s="1"/>
      <c r="V152" s="1"/>
      <c r="W152" s="1"/>
      <c r="X152" s="1"/>
      <c r="Y152" s="1"/>
    </row>
    <row r="153" spans="1:25" ht="38.25">
      <c r="A153" s="18"/>
      <c r="B153" s="6" t="s">
        <v>408</v>
      </c>
      <c r="C153" s="49" t="s">
        <v>797</v>
      </c>
      <c r="D153" s="5">
        <v>1533</v>
      </c>
      <c r="E153" s="17"/>
      <c r="F153" s="17"/>
      <c r="G153" s="17"/>
      <c r="H153" s="17"/>
      <c r="I153" s="17"/>
      <c r="J153" s="17"/>
      <c r="K153" s="56"/>
      <c r="L153" s="56"/>
      <c r="M153" s="14"/>
      <c r="N153" s="14"/>
      <c r="O153" s="14"/>
      <c r="P153" s="14"/>
      <c r="Q153" s="14"/>
      <c r="R153" s="14"/>
      <c r="S153" s="33"/>
      <c r="T153" s="1"/>
      <c r="U153" s="1"/>
      <c r="V153" s="1"/>
      <c r="W153" s="1"/>
      <c r="X153" s="1"/>
      <c r="Y153" s="1"/>
    </row>
    <row r="154" spans="1:25" ht="38.25">
      <c r="A154" s="18"/>
      <c r="B154" s="6" t="s">
        <v>409</v>
      </c>
      <c r="C154" s="49" t="s">
        <v>798</v>
      </c>
      <c r="D154" s="5">
        <v>1534</v>
      </c>
      <c r="E154" s="21"/>
      <c r="F154" s="21"/>
      <c r="G154" s="21"/>
      <c r="H154" s="21"/>
      <c r="I154" s="31"/>
      <c r="J154" s="24"/>
      <c r="K154" s="26"/>
      <c r="L154" s="26"/>
      <c r="M154" s="15"/>
      <c r="N154" s="15"/>
      <c r="O154" s="15"/>
      <c r="P154" s="15"/>
      <c r="Q154" s="15"/>
      <c r="R154" s="15"/>
      <c r="S154" s="33"/>
      <c r="T154" s="1"/>
      <c r="U154" s="1"/>
      <c r="V154" s="1"/>
      <c r="W154" s="1"/>
      <c r="X154" s="1"/>
      <c r="Y154" s="1"/>
    </row>
    <row r="155" spans="1:25" ht="51">
      <c r="A155" s="18"/>
      <c r="B155" s="6" t="s">
        <v>410</v>
      </c>
      <c r="C155" s="49" t="s">
        <v>800</v>
      </c>
      <c r="D155" s="5">
        <v>1535</v>
      </c>
      <c r="E155" s="21"/>
      <c r="F155" s="21"/>
      <c r="G155" s="21"/>
      <c r="H155" s="21"/>
      <c r="I155" s="31"/>
      <c r="J155" s="24"/>
      <c r="K155" s="26"/>
      <c r="L155" s="26"/>
      <c r="M155" s="15"/>
      <c r="N155" s="15"/>
      <c r="O155" s="15"/>
      <c r="P155" s="15"/>
      <c r="Q155" s="15"/>
      <c r="R155" s="15"/>
      <c r="S155" s="33"/>
      <c r="T155" s="1"/>
      <c r="U155" s="1"/>
      <c r="V155" s="1"/>
      <c r="W155" s="1"/>
      <c r="X155" s="1"/>
      <c r="Y155" s="1"/>
    </row>
    <row r="156" spans="1:25" ht="38.25">
      <c r="A156" s="18"/>
      <c r="B156" s="6" t="s">
        <v>411</v>
      </c>
      <c r="C156" s="49" t="s">
        <v>1063</v>
      </c>
      <c r="D156" s="5">
        <v>1536</v>
      </c>
      <c r="E156" s="21"/>
      <c r="F156" s="21"/>
      <c r="G156" s="21"/>
      <c r="H156" s="21"/>
      <c r="I156" s="21"/>
      <c r="J156" s="21"/>
      <c r="K156" s="26"/>
      <c r="L156" s="26"/>
      <c r="M156" s="15"/>
      <c r="N156" s="15"/>
      <c r="O156" s="15"/>
      <c r="P156" s="15"/>
      <c r="Q156" s="15"/>
      <c r="R156" s="15"/>
      <c r="S156" s="33"/>
      <c r="T156" s="1"/>
      <c r="U156" s="1"/>
      <c r="V156" s="1"/>
      <c r="W156" s="1"/>
      <c r="X156" s="1"/>
      <c r="Y156" s="1"/>
    </row>
    <row r="157" spans="1:25" ht="38.25">
      <c r="A157" s="18"/>
      <c r="B157" s="6" t="s">
        <v>412</v>
      </c>
      <c r="C157" s="49" t="s">
        <v>802</v>
      </c>
      <c r="D157" s="5">
        <v>1537</v>
      </c>
      <c r="E157" s="21"/>
      <c r="F157" s="21"/>
      <c r="G157" s="21"/>
      <c r="H157" s="21"/>
      <c r="I157" s="31"/>
      <c r="J157" s="21"/>
      <c r="K157" s="26"/>
      <c r="L157" s="26"/>
      <c r="M157" s="15"/>
      <c r="N157" s="15"/>
      <c r="O157" s="15"/>
      <c r="P157" s="15"/>
      <c r="Q157" s="15"/>
      <c r="R157" s="15"/>
      <c r="S157" s="33"/>
      <c r="T157" s="1"/>
      <c r="U157" s="1"/>
      <c r="V157" s="1"/>
      <c r="W157" s="1"/>
      <c r="X157" s="1"/>
      <c r="Y157" s="1"/>
    </row>
    <row r="158" spans="1:25" ht="51">
      <c r="A158" s="18"/>
      <c r="B158" s="6" t="s">
        <v>413</v>
      </c>
      <c r="C158" s="49" t="s">
        <v>803</v>
      </c>
      <c r="D158" s="5">
        <v>1538</v>
      </c>
      <c r="E158" s="21"/>
      <c r="F158" s="21"/>
      <c r="G158" s="21"/>
      <c r="H158" s="21"/>
      <c r="I158" s="31"/>
      <c r="J158" s="21"/>
      <c r="K158" s="26"/>
      <c r="L158" s="26"/>
      <c r="M158" s="15"/>
      <c r="N158" s="15"/>
      <c r="O158" s="15"/>
      <c r="P158" s="15"/>
      <c r="Q158" s="15"/>
      <c r="R158" s="15"/>
      <c r="S158" s="33"/>
      <c r="T158" s="1"/>
      <c r="U158" s="1"/>
      <c r="V158" s="1"/>
      <c r="W158" s="1"/>
      <c r="X158" s="1"/>
      <c r="Y158" s="1"/>
    </row>
    <row r="159" spans="1:25" ht="33.75">
      <c r="A159" s="18"/>
      <c r="B159" s="6" t="s">
        <v>414</v>
      </c>
      <c r="C159" s="49" t="s">
        <v>804</v>
      </c>
      <c r="D159" s="5">
        <v>1539</v>
      </c>
      <c r="E159" s="21"/>
      <c r="F159" s="21"/>
      <c r="G159" s="21"/>
      <c r="H159" s="21"/>
      <c r="I159" s="31"/>
      <c r="J159" s="21"/>
      <c r="K159" s="26"/>
      <c r="L159" s="26"/>
      <c r="M159" s="15"/>
      <c r="N159" s="15"/>
      <c r="O159" s="15"/>
      <c r="P159" s="15"/>
      <c r="Q159" s="15"/>
      <c r="R159" s="15"/>
      <c r="S159" s="33"/>
      <c r="T159" s="1"/>
      <c r="U159" s="1"/>
      <c r="V159" s="1"/>
      <c r="W159" s="1"/>
      <c r="X159" s="1"/>
      <c r="Y159" s="1"/>
    </row>
    <row r="160" spans="1:25" ht="38.25">
      <c r="A160" s="18"/>
      <c r="B160" s="6" t="s">
        <v>415</v>
      </c>
      <c r="C160" s="49" t="s">
        <v>805</v>
      </c>
      <c r="D160" s="5">
        <v>1540</v>
      </c>
      <c r="E160" s="21"/>
      <c r="F160" s="21"/>
      <c r="G160" s="21"/>
      <c r="H160" s="21"/>
      <c r="I160" s="31"/>
      <c r="J160" s="24"/>
      <c r="K160" s="26"/>
      <c r="L160" s="26"/>
      <c r="M160" s="15"/>
      <c r="N160" s="15"/>
      <c r="O160" s="15"/>
      <c r="P160" s="15"/>
      <c r="Q160" s="15"/>
      <c r="R160" s="15"/>
      <c r="S160" s="33"/>
      <c r="T160" s="1"/>
      <c r="U160" s="1"/>
      <c r="V160" s="1"/>
      <c r="W160" s="1"/>
      <c r="X160" s="1"/>
      <c r="Y160" s="1"/>
    </row>
    <row r="161" spans="1:25" ht="51">
      <c r="A161" s="18"/>
      <c r="B161" s="6" t="s">
        <v>416</v>
      </c>
      <c r="C161" s="49" t="s">
        <v>806</v>
      </c>
      <c r="D161" s="5">
        <v>1541</v>
      </c>
      <c r="E161" s="21"/>
      <c r="F161" s="21"/>
      <c r="G161" s="21"/>
      <c r="H161" s="21"/>
      <c r="I161" s="31"/>
      <c r="J161" s="21"/>
      <c r="K161" s="26"/>
      <c r="L161" s="26"/>
      <c r="M161" s="15"/>
      <c r="N161" s="15"/>
      <c r="O161" s="15"/>
      <c r="P161" s="15"/>
      <c r="Q161" s="15"/>
      <c r="R161" s="15"/>
      <c r="S161" s="33"/>
      <c r="T161" s="1"/>
      <c r="U161" s="1"/>
      <c r="V161" s="1"/>
      <c r="W161" s="1"/>
      <c r="X161" s="1"/>
      <c r="Y161" s="1"/>
    </row>
    <row r="162" spans="1:25" ht="38.25">
      <c r="A162" s="18"/>
      <c r="B162" s="6" t="s">
        <v>417</v>
      </c>
      <c r="C162" s="49" t="s">
        <v>807</v>
      </c>
      <c r="D162" s="5">
        <v>1542</v>
      </c>
      <c r="E162" s="23"/>
      <c r="F162" s="21"/>
      <c r="G162" s="21"/>
      <c r="H162" s="21"/>
      <c r="I162" s="31"/>
      <c r="J162" s="21"/>
      <c r="K162" s="26"/>
      <c r="L162" s="26"/>
      <c r="M162" s="15"/>
      <c r="N162" s="15"/>
      <c r="O162" s="15"/>
      <c r="P162" s="15"/>
      <c r="Q162" s="15"/>
      <c r="R162" s="15"/>
      <c r="S162" s="33"/>
      <c r="T162" s="1"/>
      <c r="U162" s="1"/>
      <c r="V162" s="1"/>
      <c r="W162" s="1"/>
      <c r="X162" s="1"/>
      <c r="Y162" s="1"/>
    </row>
    <row r="163" spans="1:25" ht="33.75">
      <c r="A163" s="18"/>
      <c r="B163" s="6" t="s">
        <v>418</v>
      </c>
      <c r="C163" s="49" t="s">
        <v>808</v>
      </c>
      <c r="D163" s="5">
        <v>1543</v>
      </c>
      <c r="E163" s="21"/>
      <c r="F163" s="21"/>
      <c r="G163" s="21"/>
      <c r="H163" s="21"/>
      <c r="I163" s="21"/>
      <c r="J163" s="24"/>
      <c r="K163" s="26"/>
      <c r="L163" s="26"/>
      <c r="M163" s="15"/>
      <c r="N163" s="15"/>
      <c r="O163" s="15"/>
      <c r="P163" s="15"/>
      <c r="Q163" s="15"/>
      <c r="R163" s="15"/>
      <c r="S163" s="33"/>
      <c r="T163" s="1"/>
      <c r="U163" s="1"/>
      <c r="V163" s="1"/>
      <c r="W163" s="1"/>
      <c r="X163" s="1"/>
      <c r="Y163" s="1"/>
    </row>
    <row r="164" spans="1:25" ht="33.75">
      <c r="A164" s="18"/>
      <c r="B164" s="6" t="s">
        <v>419</v>
      </c>
      <c r="C164" s="49" t="s">
        <v>809</v>
      </c>
      <c r="D164" s="5">
        <v>1544</v>
      </c>
      <c r="E164" s="21"/>
      <c r="F164" s="21"/>
      <c r="G164" s="21"/>
      <c r="H164" s="21"/>
      <c r="I164" s="31"/>
      <c r="J164" s="21"/>
      <c r="K164" s="26"/>
      <c r="L164" s="26"/>
      <c r="M164" s="15"/>
      <c r="N164" s="15"/>
      <c r="O164" s="15"/>
      <c r="P164" s="15"/>
      <c r="Q164" s="15"/>
      <c r="R164" s="15"/>
      <c r="S164" s="33"/>
      <c r="T164" s="1"/>
      <c r="U164" s="1"/>
      <c r="V164" s="1"/>
      <c r="W164" s="1"/>
      <c r="X164" s="1"/>
      <c r="Y164" s="1"/>
    </row>
    <row r="165" spans="1:25" ht="51">
      <c r="A165" s="18"/>
      <c r="B165" s="6" t="s">
        <v>420</v>
      </c>
      <c r="C165" s="49" t="s">
        <v>810</v>
      </c>
      <c r="D165" s="5">
        <v>1545</v>
      </c>
      <c r="E165" s="21"/>
      <c r="F165" s="21"/>
      <c r="G165" s="24"/>
      <c r="H165" s="21"/>
      <c r="I165" s="21"/>
      <c r="J165" s="21"/>
      <c r="K165" s="26"/>
      <c r="L165" s="26"/>
      <c r="M165" s="15"/>
      <c r="N165" s="15"/>
      <c r="O165" s="15"/>
      <c r="P165" s="15"/>
      <c r="Q165" s="15"/>
      <c r="R165" s="15"/>
      <c r="S165" s="33"/>
      <c r="T165" s="1"/>
      <c r="U165" s="1"/>
      <c r="V165" s="1"/>
      <c r="W165" s="1"/>
      <c r="X165" s="1"/>
      <c r="Y165" s="1"/>
    </row>
    <row r="166" spans="1:25" ht="63.75">
      <c r="A166" s="18"/>
      <c r="B166" s="6" t="s">
        <v>421</v>
      </c>
      <c r="C166" s="49" t="s">
        <v>811</v>
      </c>
      <c r="D166" s="5">
        <v>1546</v>
      </c>
      <c r="E166" s="21"/>
      <c r="F166" s="21"/>
      <c r="G166" s="24"/>
      <c r="H166" s="21"/>
      <c r="I166" s="21"/>
      <c r="J166" s="21"/>
      <c r="K166" s="26"/>
      <c r="L166" s="26"/>
      <c r="M166" s="15"/>
      <c r="N166" s="15"/>
      <c r="O166" s="15"/>
      <c r="P166" s="15"/>
      <c r="Q166" s="15"/>
      <c r="R166" s="15"/>
      <c r="S166" s="33"/>
      <c r="T166" s="1"/>
      <c r="U166" s="1"/>
      <c r="V166" s="1"/>
      <c r="W166" s="1"/>
      <c r="X166" s="1"/>
      <c r="Y166" s="1"/>
    </row>
    <row r="167" spans="1:25" ht="63.75">
      <c r="A167" s="18"/>
      <c r="B167" s="6" t="s">
        <v>422</v>
      </c>
      <c r="C167" s="49" t="s">
        <v>812</v>
      </c>
      <c r="D167" s="5">
        <v>1547</v>
      </c>
      <c r="E167" s="21"/>
      <c r="F167" s="21"/>
      <c r="G167" s="21"/>
      <c r="H167" s="21"/>
      <c r="I167" s="31"/>
      <c r="J167" s="24"/>
      <c r="K167" s="26"/>
      <c r="L167" s="26"/>
      <c r="M167" s="15"/>
      <c r="N167" s="15"/>
      <c r="O167" s="15"/>
      <c r="P167" s="15"/>
      <c r="Q167" s="15"/>
      <c r="R167" s="15"/>
      <c r="S167" s="33"/>
      <c r="T167" s="1"/>
      <c r="U167" s="1"/>
      <c r="V167" s="1"/>
      <c r="W167" s="1"/>
      <c r="X167" s="1"/>
      <c r="Y167" s="1"/>
    </row>
    <row r="168" spans="1:25" ht="38.25">
      <c r="A168" s="18"/>
      <c r="B168" s="6" t="s">
        <v>423</v>
      </c>
      <c r="C168" s="49" t="s">
        <v>813</v>
      </c>
      <c r="D168" s="5">
        <v>1548</v>
      </c>
      <c r="E168" s="21"/>
      <c r="F168" s="21"/>
      <c r="G168" s="21"/>
      <c r="H168" s="21"/>
      <c r="I168" s="31"/>
      <c r="J168" s="24"/>
      <c r="K168" s="26"/>
      <c r="L168" s="26"/>
      <c r="M168" s="15"/>
      <c r="N168" s="15"/>
      <c r="O168" s="15"/>
      <c r="P168" s="15"/>
      <c r="Q168" s="15"/>
      <c r="R168" s="15"/>
      <c r="S168" s="33"/>
      <c r="T168" s="1"/>
      <c r="U168" s="1"/>
      <c r="V168" s="1"/>
      <c r="W168" s="1"/>
      <c r="X168" s="1"/>
      <c r="Y168" s="1"/>
    </row>
    <row r="169" spans="1:25" ht="51">
      <c r="A169" s="18"/>
      <c r="B169" s="6" t="s">
        <v>424</v>
      </c>
      <c r="C169" s="49" t="s">
        <v>814</v>
      </c>
      <c r="D169" s="5">
        <v>1549</v>
      </c>
      <c r="E169" s="21"/>
      <c r="F169" s="21"/>
      <c r="G169" s="21"/>
      <c r="H169" s="21"/>
      <c r="I169" s="21"/>
      <c r="J169" s="21"/>
      <c r="K169" s="26"/>
      <c r="L169" s="26"/>
      <c r="M169" s="15"/>
      <c r="N169" s="15"/>
      <c r="O169" s="15"/>
      <c r="P169" s="15"/>
      <c r="Q169" s="15"/>
      <c r="R169" s="15"/>
      <c r="S169" s="33"/>
      <c r="T169" s="1"/>
      <c r="U169" s="1"/>
      <c r="V169" s="1"/>
      <c r="W169" s="1"/>
      <c r="X169" s="1"/>
      <c r="Y169" s="1"/>
    </row>
    <row r="170" spans="1:25" ht="33.75">
      <c r="A170" s="18"/>
      <c r="B170" s="6" t="s">
        <v>425</v>
      </c>
      <c r="C170" s="49" t="s">
        <v>815</v>
      </c>
      <c r="D170" s="5">
        <v>1550</v>
      </c>
      <c r="E170" s="21"/>
      <c r="F170" s="21"/>
      <c r="G170" s="24"/>
      <c r="H170" s="21"/>
      <c r="I170" s="21"/>
      <c r="J170" s="24"/>
      <c r="K170" s="26"/>
      <c r="L170" s="26"/>
      <c r="M170" s="15"/>
      <c r="N170" s="15"/>
      <c r="O170" s="15"/>
      <c r="P170" s="15"/>
      <c r="Q170" s="15"/>
      <c r="R170" s="15"/>
      <c r="S170" s="33"/>
      <c r="T170" s="1"/>
      <c r="U170" s="1"/>
      <c r="V170" s="1"/>
      <c r="W170" s="1"/>
      <c r="X170" s="1"/>
      <c r="Y170" s="1"/>
    </row>
    <row r="171" spans="1:25" ht="33.75">
      <c r="A171" s="18"/>
      <c r="B171" s="6" t="s">
        <v>426</v>
      </c>
      <c r="C171" s="49" t="s">
        <v>1053</v>
      </c>
      <c r="D171" s="5">
        <v>1551</v>
      </c>
      <c r="E171" s="21"/>
      <c r="F171" s="21"/>
      <c r="G171" s="21"/>
      <c r="H171" s="21"/>
      <c r="I171" s="21"/>
      <c r="J171" s="24"/>
      <c r="K171" s="26"/>
      <c r="L171" s="26"/>
      <c r="M171" s="15"/>
      <c r="N171" s="15"/>
      <c r="O171" s="15"/>
      <c r="P171" s="15"/>
      <c r="Q171" s="15"/>
      <c r="R171" s="15"/>
      <c r="S171" s="33"/>
      <c r="T171" s="1"/>
      <c r="U171" s="1"/>
      <c r="V171" s="1"/>
      <c r="W171" s="1"/>
      <c r="X171" s="1"/>
      <c r="Y171" s="1"/>
    </row>
    <row r="172" spans="1:25" ht="33.75">
      <c r="A172" s="18"/>
      <c r="B172" s="6" t="s">
        <v>427</v>
      </c>
      <c r="C172" s="49" t="s">
        <v>163</v>
      </c>
      <c r="D172" s="5">
        <v>1552</v>
      </c>
      <c r="E172" s="21"/>
      <c r="F172" s="21"/>
      <c r="G172" s="24"/>
      <c r="H172" s="21"/>
      <c r="I172" s="31"/>
      <c r="J172" s="21"/>
      <c r="K172" s="26"/>
      <c r="L172" s="26"/>
      <c r="M172" s="15"/>
      <c r="N172" s="15"/>
      <c r="O172" s="15"/>
      <c r="P172" s="15"/>
      <c r="Q172" s="15"/>
      <c r="R172" s="15"/>
      <c r="S172" s="33"/>
      <c r="T172" s="1"/>
      <c r="U172" s="1"/>
      <c r="V172" s="1"/>
      <c r="W172" s="1"/>
      <c r="X172" s="1"/>
      <c r="Y172" s="1"/>
    </row>
    <row r="173" spans="1:25" ht="12.75">
      <c r="A173" s="18"/>
      <c r="B173" s="6" t="s">
        <v>737</v>
      </c>
      <c r="C173" s="49"/>
      <c r="D173" s="5">
        <v>1602</v>
      </c>
      <c r="E173" s="17"/>
      <c r="F173" s="17"/>
      <c r="G173" s="17"/>
      <c r="H173" s="17"/>
      <c r="I173" s="17"/>
      <c r="J173" s="17"/>
      <c r="K173" s="35"/>
      <c r="L173" s="35"/>
      <c r="M173" s="15"/>
      <c r="N173" s="15"/>
      <c r="O173" s="14"/>
      <c r="P173" s="14"/>
      <c r="Q173" s="14"/>
      <c r="R173" s="14"/>
      <c r="S173" s="18"/>
      <c r="T173" s="1"/>
      <c r="U173" s="1"/>
      <c r="V173" s="1"/>
      <c r="W173" s="1"/>
      <c r="X173" s="1"/>
      <c r="Y173" s="1"/>
    </row>
    <row r="174" spans="1:25" ht="63.75">
      <c r="A174" s="18"/>
      <c r="B174" s="8" t="s">
        <v>428</v>
      </c>
      <c r="C174" s="48" t="s">
        <v>164</v>
      </c>
      <c r="D174" s="4">
        <v>1700</v>
      </c>
      <c r="E174" s="13" t="s">
        <v>733</v>
      </c>
      <c r="F174" s="13" t="s">
        <v>733</v>
      </c>
      <c r="G174" s="13" t="s">
        <v>733</v>
      </c>
      <c r="H174" s="13" t="s">
        <v>733</v>
      </c>
      <c r="I174" s="13" t="s">
        <v>733</v>
      </c>
      <c r="J174" s="13" t="s">
        <v>733</v>
      </c>
      <c r="K174" s="35" t="s">
        <v>733</v>
      </c>
      <c r="L174" s="35" t="s">
        <v>733</v>
      </c>
      <c r="M174" s="14">
        <f aca="true" t="shared" si="4" ref="M174:R174">SUM(M175+M177+M181)</f>
        <v>0</v>
      </c>
      <c r="N174" s="14">
        <f t="shared" si="4"/>
        <v>0</v>
      </c>
      <c r="O174" s="14">
        <f t="shared" si="4"/>
        <v>0</v>
      </c>
      <c r="P174" s="14">
        <f t="shared" si="4"/>
        <v>0</v>
      </c>
      <c r="Q174" s="14">
        <f t="shared" si="4"/>
        <v>0</v>
      </c>
      <c r="R174" s="14">
        <f t="shared" si="4"/>
        <v>0</v>
      </c>
      <c r="S174" s="18"/>
      <c r="T174" s="1"/>
      <c r="U174" s="1"/>
      <c r="V174" s="1"/>
      <c r="W174" s="1"/>
      <c r="X174" s="1"/>
      <c r="Y174" s="1"/>
    </row>
    <row r="175" spans="1:25" ht="25.5">
      <c r="A175" s="18"/>
      <c r="B175" s="6" t="s">
        <v>429</v>
      </c>
      <c r="C175" s="49" t="s">
        <v>165</v>
      </c>
      <c r="D175" s="5">
        <v>1701</v>
      </c>
      <c r="E175" s="21"/>
      <c r="F175" s="21"/>
      <c r="G175" s="21"/>
      <c r="H175" s="13"/>
      <c r="I175" s="13"/>
      <c r="J175" s="13"/>
      <c r="K175" s="35"/>
      <c r="L175" s="35"/>
      <c r="M175" s="15"/>
      <c r="N175" s="15"/>
      <c r="O175" s="15"/>
      <c r="P175" s="15"/>
      <c r="Q175" s="15"/>
      <c r="R175" s="15"/>
      <c r="S175" s="18"/>
      <c r="T175" s="1"/>
      <c r="U175" s="1"/>
      <c r="V175" s="1"/>
      <c r="W175" s="1"/>
      <c r="X175" s="1"/>
      <c r="Y175" s="1"/>
    </row>
    <row r="176" spans="1:25" ht="25.5">
      <c r="A176" s="18"/>
      <c r="B176" s="6" t="s">
        <v>430</v>
      </c>
      <c r="C176" s="49" t="s">
        <v>166</v>
      </c>
      <c r="D176" s="5">
        <v>1702</v>
      </c>
      <c r="E176" s="21"/>
      <c r="F176" s="21"/>
      <c r="G176" s="21"/>
      <c r="H176" s="13"/>
      <c r="I176" s="13"/>
      <c r="J176" s="13"/>
      <c r="K176" s="35"/>
      <c r="L176" s="35"/>
      <c r="M176" s="15"/>
      <c r="N176" s="15"/>
      <c r="O176" s="15"/>
      <c r="P176" s="15"/>
      <c r="Q176" s="15"/>
      <c r="R176" s="15"/>
      <c r="S176" s="18"/>
      <c r="T176" s="1"/>
      <c r="U176" s="1"/>
      <c r="V176" s="1"/>
      <c r="W176" s="1"/>
      <c r="X176" s="1"/>
      <c r="Y176" s="1"/>
    </row>
    <row r="177" spans="1:25" ht="89.25">
      <c r="A177" s="18"/>
      <c r="B177" s="6" t="s">
        <v>431</v>
      </c>
      <c r="C177" s="49" t="s">
        <v>167</v>
      </c>
      <c r="D177" s="5">
        <v>1703</v>
      </c>
      <c r="E177" s="13" t="s">
        <v>733</v>
      </c>
      <c r="F177" s="13" t="s">
        <v>733</v>
      </c>
      <c r="G177" s="13" t="s">
        <v>733</v>
      </c>
      <c r="H177" s="13" t="s">
        <v>733</v>
      </c>
      <c r="I177" s="13" t="s">
        <v>733</v>
      </c>
      <c r="J177" s="13" t="s">
        <v>733</v>
      </c>
      <c r="K177" s="35" t="s">
        <v>733</v>
      </c>
      <c r="L177" s="35" t="s">
        <v>733</v>
      </c>
      <c r="M177" s="15">
        <f aca="true" t="shared" si="5" ref="M177:R177">SUM(M178)</f>
        <v>0</v>
      </c>
      <c r="N177" s="15">
        <f t="shared" si="5"/>
        <v>0</v>
      </c>
      <c r="O177" s="15">
        <f t="shared" si="5"/>
        <v>0</v>
      </c>
      <c r="P177" s="15">
        <f t="shared" si="5"/>
        <v>0</v>
      </c>
      <c r="Q177" s="15">
        <f t="shared" si="5"/>
        <v>0</v>
      </c>
      <c r="R177" s="15">
        <f t="shared" si="5"/>
        <v>0</v>
      </c>
      <c r="S177" s="18"/>
      <c r="T177" s="1"/>
      <c r="U177" s="1"/>
      <c r="V177" s="1"/>
      <c r="W177" s="1"/>
      <c r="X177" s="1"/>
      <c r="Y177" s="1"/>
    </row>
    <row r="178" spans="1:25" ht="38.25">
      <c r="A178" s="18"/>
      <c r="B178" s="6" t="s">
        <v>738</v>
      </c>
      <c r="C178" s="58" t="s">
        <v>902</v>
      </c>
      <c r="D178" s="5">
        <v>1704</v>
      </c>
      <c r="E178" s="13"/>
      <c r="F178" s="13"/>
      <c r="G178" s="13"/>
      <c r="H178" s="13"/>
      <c r="I178" s="13"/>
      <c r="J178" s="13"/>
      <c r="K178" s="35"/>
      <c r="L178" s="35"/>
      <c r="M178" s="15"/>
      <c r="N178" s="15"/>
      <c r="O178" s="15"/>
      <c r="P178" s="15"/>
      <c r="Q178" s="15"/>
      <c r="R178" s="15"/>
      <c r="S178" s="18"/>
      <c r="T178" s="1"/>
      <c r="U178" s="1"/>
      <c r="V178" s="1"/>
      <c r="W178" s="1"/>
      <c r="X178" s="1"/>
      <c r="Y178" s="1"/>
    </row>
    <row r="179" spans="1:25" ht="12.75">
      <c r="A179" s="18"/>
      <c r="B179" s="6" t="s">
        <v>17</v>
      </c>
      <c r="C179" s="49" t="s">
        <v>17</v>
      </c>
      <c r="D179" s="5" t="s">
        <v>17</v>
      </c>
      <c r="E179" s="13"/>
      <c r="F179" s="13"/>
      <c r="G179" s="13"/>
      <c r="H179" s="21"/>
      <c r="I179" s="21"/>
      <c r="J179" s="24"/>
      <c r="K179" s="26"/>
      <c r="L179" s="26"/>
      <c r="M179" s="15"/>
      <c r="N179" s="15"/>
      <c r="O179" s="15"/>
      <c r="P179" s="15"/>
      <c r="Q179" s="15"/>
      <c r="R179" s="15"/>
      <c r="S179" s="18"/>
      <c r="T179" s="1"/>
      <c r="U179" s="1"/>
      <c r="V179" s="1"/>
      <c r="W179" s="1"/>
      <c r="X179" s="1"/>
      <c r="Y179" s="1"/>
    </row>
    <row r="180" spans="1:25" ht="12.75">
      <c r="A180" s="18"/>
      <c r="B180" s="6" t="s">
        <v>168</v>
      </c>
      <c r="C180" s="49" t="s">
        <v>17</v>
      </c>
      <c r="D180" s="5">
        <v>1799</v>
      </c>
      <c r="E180" s="13"/>
      <c r="F180" s="13"/>
      <c r="G180" s="13"/>
      <c r="H180" s="13"/>
      <c r="I180" s="13"/>
      <c r="J180" s="13"/>
      <c r="K180" s="35"/>
      <c r="L180" s="35"/>
      <c r="M180" s="15"/>
      <c r="N180" s="15"/>
      <c r="O180" s="15"/>
      <c r="P180" s="15"/>
      <c r="Q180" s="15"/>
      <c r="R180" s="15"/>
      <c r="S180" s="18"/>
      <c r="T180" s="1"/>
      <c r="U180" s="1"/>
      <c r="V180" s="1"/>
      <c r="W180" s="1"/>
      <c r="X180" s="1"/>
      <c r="Y180" s="1"/>
    </row>
    <row r="181" spans="1:25" ht="12.75">
      <c r="A181" s="18"/>
      <c r="B181" s="6" t="s">
        <v>432</v>
      </c>
      <c r="C181" s="49" t="s">
        <v>169</v>
      </c>
      <c r="D181" s="5">
        <v>1800</v>
      </c>
      <c r="E181" s="13" t="s">
        <v>733</v>
      </c>
      <c r="F181" s="13" t="s">
        <v>733</v>
      </c>
      <c r="G181" s="13" t="s">
        <v>733</v>
      </c>
      <c r="H181" s="13" t="s">
        <v>733</v>
      </c>
      <c r="I181" s="13" t="s">
        <v>733</v>
      </c>
      <c r="J181" s="13" t="s">
        <v>733</v>
      </c>
      <c r="K181" s="13" t="s">
        <v>733</v>
      </c>
      <c r="L181" s="13" t="s">
        <v>733</v>
      </c>
      <c r="M181" s="15">
        <f aca="true" t="shared" si="6" ref="M181:R181">SUM(M182)</f>
        <v>0</v>
      </c>
      <c r="N181" s="15">
        <f t="shared" si="6"/>
        <v>0</v>
      </c>
      <c r="O181" s="15">
        <f t="shared" si="6"/>
        <v>0</v>
      </c>
      <c r="P181" s="15">
        <f t="shared" si="6"/>
        <v>0</v>
      </c>
      <c r="Q181" s="15">
        <f t="shared" si="6"/>
        <v>0</v>
      </c>
      <c r="R181" s="15">
        <f t="shared" si="6"/>
        <v>0</v>
      </c>
      <c r="S181" s="18"/>
      <c r="T181" s="1"/>
      <c r="U181" s="1"/>
      <c r="V181" s="1"/>
      <c r="W181" s="1"/>
      <c r="X181" s="1"/>
      <c r="Y181" s="1"/>
    </row>
    <row r="182" spans="1:25" ht="51">
      <c r="A182" s="18"/>
      <c r="B182" s="6" t="s">
        <v>433</v>
      </c>
      <c r="C182" s="49" t="s">
        <v>170</v>
      </c>
      <c r="D182" s="5">
        <v>1801</v>
      </c>
      <c r="E182" s="13" t="s">
        <v>733</v>
      </c>
      <c r="F182" s="13" t="s">
        <v>733</v>
      </c>
      <c r="G182" s="13" t="s">
        <v>733</v>
      </c>
      <c r="H182" s="13" t="s">
        <v>733</v>
      </c>
      <c r="I182" s="13" t="s">
        <v>733</v>
      </c>
      <c r="J182" s="13" t="s">
        <v>733</v>
      </c>
      <c r="K182" s="13" t="s">
        <v>733</v>
      </c>
      <c r="L182" s="13" t="s">
        <v>733</v>
      </c>
      <c r="M182" s="15">
        <f aca="true" t="shared" si="7" ref="M182:R182">SUM(M183+M184+M185)</f>
        <v>0</v>
      </c>
      <c r="N182" s="15">
        <f t="shared" si="7"/>
        <v>0</v>
      </c>
      <c r="O182" s="15">
        <f t="shared" si="7"/>
        <v>0</v>
      </c>
      <c r="P182" s="15">
        <f t="shared" si="7"/>
        <v>0</v>
      </c>
      <c r="Q182" s="15">
        <f t="shared" si="7"/>
        <v>0</v>
      </c>
      <c r="R182" s="15">
        <f t="shared" si="7"/>
        <v>0</v>
      </c>
      <c r="S182" s="18"/>
      <c r="T182" s="1"/>
      <c r="U182" s="1"/>
      <c r="V182" s="1"/>
      <c r="W182" s="1"/>
      <c r="X182" s="1"/>
      <c r="Y182" s="1"/>
    </row>
    <row r="183" spans="1:25" ht="22.5">
      <c r="A183" s="18"/>
      <c r="B183" s="6" t="s">
        <v>739</v>
      </c>
      <c r="C183" s="49" t="s">
        <v>898</v>
      </c>
      <c r="D183" s="5">
        <v>1802</v>
      </c>
      <c r="E183" s="13"/>
      <c r="F183" s="13"/>
      <c r="G183" s="13"/>
      <c r="H183" s="13"/>
      <c r="I183" s="13"/>
      <c r="J183" s="13"/>
      <c r="K183" s="13"/>
      <c r="L183" s="13"/>
      <c r="M183" s="15"/>
      <c r="N183" s="15"/>
      <c r="O183" s="15"/>
      <c r="P183" s="15"/>
      <c r="Q183" s="15"/>
      <c r="R183" s="15"/>
      <c r="S183" s="18"/>
      <c r="T183" s="1"/>
      <c r="U183" s="1"/>
      <c r="V183" s="1"/>
      <c r="W183" s="1"/>
      <c r="X183" s="1"/>
      <c r="Y183" s="1"/>
    </row>
    <row r="184" spans="1:25" ht="25.5">
      <c r="A184" s="18"/>
      <c r="B184" s="6" t="s">
        <v>900</v>
      </c>
      <c r="C184" s="49" t="s">
        <v>899</v>
      </c>
      <c r="D184" s="5" t="s">
        <v>17</v>
      </c>
      <c r="E184" s="13"/>
      <c r="F184" s="13"/>
      <c r="G184" s="13"/>
      <c r="H184" s="13"/>
      <c r="I184" s="13"/>
      <c r="J184" s="22"/>
      <c r="K184" s="35"/>
      <c r="L184" s="35"/>
      <c r="M184" s="15"/>
      <c r="N184" s="15"/>
      <c r="O184" s="15"/>
      <c r="P184" s="15"/>
      <c r="Q184" s="15"/>
      <c r="R184" s="15"/>
      <c r="S184" s="18"/>
      <c r="T184" s="1"/>
      <c r="U184" s="1"/>
      <c r="V184" s="1"/>
      <c r="W184" s="1"/>
      <c r="X184" s="1"/>
      <c r="Y184" s="1"/>
    </row>
    <row r="185" spans="1:25" ht="12.75">
      <c r="A185" s="18"/>
      <c r="B185" s="6" t="s">
        <v>901</v>
      </c>
      <c r="C185" s="49" t="s">
        <v>903</v>
      </c>
      <c r="D185" s="5">
        <v>1899</v>
      </c>
      <c r="E185" s="13"/>
      <c r="F185" s="13"/>
      <c r="G185" s="13"/>
      <c r="H185" s="13"/>
      <c r="I185" s="13"/>
      <c r="J185" s="13"/>
      <c r="K185" s="13"/>
      <c r="L185" s="13"/>
      <c r="M185" s="15"/>
      <c r="N185" s="15"/>
      <c r="O185" s="15"/>
      <c r="P185" s="15"/>
      <c r="Q185" s="15"/>
      <c r="R185" s="15"/>
      <c r="S185" s="18"/>
      <c r="T185" s="1"/>
      <c r="U185" s="1"/>
      <c r="V185" s="1"/>
      <c r="W185" s="1"/>
      <c r="X185" s="1"/>
      <c r="Y185" s="1"/>
    </row>
    <row r="186" spans="1:25" ht="12.75">
      <c r="A186" s="18"/>
      <c r="B186" s="6" t="s">
        <v>867</v>
      </c>
      <c r="C186" s="49" t="s">
        <v>17</v>
      </c>
      <c r="D186" s="5">
        <v>1900</v>
      </c>
      <c r="E186" s="13" t="s">
        <v>733</v>
      </c>
      <c r="F186" s="13" t="s">
        <v>733</v>
      </c>
      <c r="G186" s="13" t="s">
        <v>733</v>
      </c>
      <c r="H186" s="13" t="s">
        <v>733</v>
      </c>
      <c r="I186" s="13" t="s">
        <v>733</v>
      </c>
      <c r="J186" s="13" t="s">
        <v>733</v>
      </c>
      <c r="K186" s="13" t="s">
        <v>733</v>
      </c>
      <c r="L186" s="13" t="s">
        <v>733</v>
      </c>
      <c r="M186" s="15"/>
      <c r="N186" s="15"/>
      <c r="O186" s="15"/>
      <c r="P186" s="15"/>
      <c r="Q186" s="15"/>
      <c r="R186" s="15"/>
      <c r="S186" s="18"/>
      <c r="T186" s="1"/>
      <c r="U186" s="1"/>
      <c r="V186" s="1"/>
      <c r="W186" s="1"/>
      <c r="X186" s="1"/>
      <c r="Y186" s="1"/>
    </row>
    <row r="187" spans="1:25" ht="25.5">
      <c r="A187" s="18"/>
      <c r="B187" s="6" t="s">
        <v>740</v>
      </c>
      <c r="C187" s="49" t="s">
        <v>171</v>
      </c>
      <c r="D187" s="5">
        <v>1901</v>
      </c>
      <c r="E187" s="13"/>
      <c r="F187" s="13"/>
      <c r="G187" s="13"/>
      <c r="H187" s="13"/>
      <c r="I187" s="13"/>
      <c r="J187" s="13"/>
      <c r="K187" s="13"/>
      <c r="L187" s="13"/>
      <c r="M187" s="15"/>
      <c r="N187" s="15"/>
      <c r="O187" s="15"/>
      <c r="P187" s="15"/>
      <c r="Q187" s="15"/>
      <c r="R187" s="15"/>
      <c r="S187" s="18"/>
      <c r="T187" s="1"/>
      <c r="U187" s="1"/>
      <c r="V187" s="1"/>
      <c r="W187" s="1"/>
      <c r="X187" s="1"/>
      <c r="Y187" s="1"/>
    </row>
    <row r="188" spans="1:25" ht="12.75">
      <c r="A188" s="18"/>
      <c r="B188" s="6" t="s">
        <v>741</v>
      </c>
      <c r="C188" s="49" t="s">
        <v>17</v>
      </c>
      <c r="D188" s="5">
        <v>1902</v>
      </c>
      <c r="E188" s="13"/>
      <c r="F188" s="13"/>
      <c r="G188" s="13"/>
      <c r="H188" s="13"/>
      <c r="I188" s="13"/>
      <c r="J188" s="13"/>
      <c r="K188" s="13"/>
      <c r="L188" s="13"/>
      <c r="M188" s="15"/>
      <c r="N188" s="15"/>
      <c r="O188" s="15"/>
      <c r="P188" s="15"/>
      <c r="Q188" s="15"/>
      <c r="R188" s="15"/>
      <c r="S188" s="18"/>
      <c r="T188" s="1"/>
      <c r="U188" s="1"/>
      <c r="V188" s="1"/>
      <c r="W188" s="1"/>
      <c r="X188" s="1"/>
      <c r="Y188" s="1"/>
    </row>
    <row r="189" spans="1:25" ht="12.75">
      <c r="A189" s="18"/>
      <c r="B189" s="6" t="s">
        <v>17</v>
      </c>
      <c r="C189" s="49" t="s">
        <v>17</v>
      </c>
      <c r="D189" s="5" t="s">
        <v>17</v>
      </c>
      <c r="E189" s="13"/>
      <c r="F189" s="13"/>
      <c r="G189" s="13"/>
      <c r="H189" s="13"/>
      <c r="I189" s="13"/>
      <c r="J189" s="13"/>
      <c r="K189" s="13"/>
      <c r="L189" s="13"/>
      <c r="M189" s="15"/>
      <c r="N189" s="15"/>
      <c r="O189" s="15"/>
      <c r="P189" s="15"/>
      <c r="Q189" s="15"/>
      <c r="R189" s="15"/>
      <c r="S189" s="18"/>
      <c r="T189" s="1"/>
      <c r="U189" s="1"/>
      <c r="V189" s="1"/>
      <c r="W189" s="1"/>
      <c r="X189" s="1"/>
      <c r="Y189" s="1"/>
    </row>
    <row r="190" spans="1:25" ht="22.5">
      <c r="A190" s="18"/>
      <c r="B190" s="6" t="s">
        <v>172</v>
      </c>
      <c r="C190" s="49" t="s">
        <v>17</v>
      </c>
      <c r="D190" s="5">
        <v>1999</v>
      </c>
      <c r="E190" s="13"/>
      <c r="F190" s="13"/>
      <c r="G190" s="13"/>
      <c r="H190" s="13"/>
      <c r="I190" s="13"/>
      <c r="J190" s="13"/>
      <c r="K190" s="13"/>
      <c r="L190" s="13"/>
      <c r="M190" s="15"/>
      <c r="N190" s="15"/>
      <c r="O190" s="15"/>
      <c r="P190" s="15"/>
      <c r="Q190" s="15"/>
      <c r="R190" s="15"/>
      <c r="S190" s="18"/>
      <c r="T190" s="1"/>
      <c r="U190" s="1"/>
      <c r="V190" s="1"/>
      <c r="W190" s="1"/>
      <c r="X190" s="1"/>
      <c r="Y190" s="1"/>
    </row>
    <row r="192" spans="2:4" ht="12.75">
      <c r="B192" s="136" t="s">
        <v>1090</v>
      </c>
      <c r="C192" s="136"/>
      <c r="D192" s="136"/>
    </row>
    <row r="193" spans="2:4" ht="12.75">
      <c r="B193" s="136" t="s">
        <v>1091</v>
      </c>
      <c r="C193" s="136"/>
      <c r="D193" s="136"/>
    </row>
  </sheetData>
  <sheetProtection/>
  <mergeCells count="46">
    <mergeCell ref="I119:I120"/>
    <mergeCell ref="J119:J120"/>
    <mergeCell ref="Q119:Q120"/>
    <mergeCell ref="R119:R120"/>
    <mergeCell ref="K119:K120"/>
    <mergeCell ref="L119:L120"/>
    <mergeCell ref="M119:M120"/>
    <mergeCell ref="N119:N120"/>
    <mergeCell ref="O119:O120"/>
    <mergeCell ref="P119:P120"/>
    <mergeCell ref="O7:O8"/>
    <mergeCell ref="P7:P8"/>
    <mergeCell ref="Q7:Q8"/>
    <mergeCell ref="R7:R8"/>
    <mergeCell ref="B119:B120"/>
    <mergeCell ref="D119:D120"/>
    <mergeCell ref="E119:E120"/>
    <mergeCell ref="F119:F120"/>
    <mergeCell ref="G119:G120"/>
    <mergeCell ref="H119:H120"/>
    <mergeCell ref="I7:I8"/>
    <mergeCell ref="J7:J8"/>
    <mergeCell ref="K7:K8"/>
    <mergeCell ref="L7:L8"/>
    <mergeCell ref="M7:M8"/>
    <mergeCell ref="N7:N8"/>
    <mergeCell ref="M4:N4"/>
    <mergeCell ref="O4:O5"/>
    <mergeCell ref="P4:P5"/>
    <mergeCell ref="Q4:R4"/>
    <mergeCell ref="B7:B8"/>
    <mergeCell ref="D7:D8"/>
    <mergeCell ref="E7:E8"/>
    <mergeCell ref="F7:F8"/>
    <mergeCell ref="G7:G8"/>
    <mergeCell ref="H7:H8"/>
    <mergeCell ref="B192:D192"/>
    <mergeCell ref="B193:D193"/>
    <mergeCell ref="B1:R1"/>
    <mergeCell ref="B3:C5"/>
    <mergeCell ref="D3:D5"/>
    <mergeCell ref="E3:J3"/>
    <mergeCell ref="K3:L4"/>
    <mergeCell ref="M3:R3"/>
    <mergeCell ref="E4:G4"/>
    <mergeCell ref="H4:J4"/>
  </mergeCells>
  <printOptions horizontalCentered="1"/>
  <pageMargins left="0" right="0" top="0" bottom="0" header="0" footer="0"/>
  <pageSetup firstPageNumber="21" useFirstPageNumber="1" fitToHeight="0" fitToWidth="1" horizontalDpi="600" verticalDpi="600" orientation="landscape" paperSize="9" scale="67" r:id="rId1"/>
</worksheet>
</file>

<file path=xl/worksheets/sheet15.xml><?xml version="1.0" encoding="utf-8"?>
<worksheet xmlns="http://schemas.openxmlformats.org/spreadsheetml/2006/main" xmlns:r="http://schemas.openxmlformats.org/officeDocument/2006/relationships">
  <sheetPr>
    <pageSetUpPr fitToPage="1"/>
  </sheetPr>
  <dimension ref="A1:AB193"/>
  <sheetViews>
    <sheetView showZeros="0" zoomScaleSheetLayoutView="90" zoomScalePageLayoutView="0" workbookViewId="0" topLeftCell="D1">
      <selection activeCell="F180" sqref="F180"/>
    </sheetView>
  </sheetViews>
  <sheetFormatPr defaultColWidth="9.00390625" defaultRowHeight="12.75"/>
  <cols>
    <col min="1" max="1" width="0" style="19" hidden="1" customWidth="1"/>
    <col min="2" max="2" width="8.125" style="12" customWidth="1"/>
    <col min="3" max="3" width="64.75390625" style="54" customWidth="1"/>
    <col min="4" max="4" width="5.375" style="3" customWidth="1"/>
    <col min="5" max="5" width="11.125" style="44" customWidth="1"/>
    <col min="6" max="6" width="11.00390625" style="44" customWidth="1"/>
    <col min="7" max="7" width="10.625" style="44" customWidth="1"/>
    <col min="8" max="8" width="11.875" style="44" customWidth="1"/>
    <col min="9" max="9" width="10.75390625" style="44" customWidth="1"/>
    <col min="10" max="10" width="10.625" style="44" customWidth="1"/>
    <col min="11" max="11" width="7.25390625" style="44" customWidth="1"/>
    <col min="12" max="12" width="8.25390625" style="44" customWidth="1"/>
    <col min="13" max="13" width="9.125" style="44" customWidth="1"/>
    <col min="14" max="14" width="9.875" style="44" customWidth="1"/>
    <col min="15" max="15" width="9.125" style="44" customWidth="1"/>
    <col min="16" max="16" width="8.625" style="44" customWidth="1"/>
    <col min="17" max="17" width="11.00390625" style="44" customWidth="1"/>
    <col min="18" max="18" width="10.875" style="44" customWidth="1"/>
    <col min="19" max="19" width="9.875" style="19" customWidth="1"/>
    <col min="20" max="20" width="14.625" style="19" customWidth="1"/>
    <col min="21" max="21" width="13.25390625" style="19" customWidth="1"/>
    <col min="22" max="22" width="15.875" style="19" customWidth="1"/>
    <col min="23" max="23" width="14.75390625" style="19" customWidth="1"/>
    <col min="24" max="24" width="13.25390625" style="19" customWidth="1"/>
    <col min="25" max="25" width="16.625" style="19" customWidth="1"/>
    <col min="26" max="16384" width="9.125" style="19" customWidth="1"/>
  </cols>
  <sheetData>
    <row r="1" spans="1:19" ht="15.75">
      <c r="A1" s="18" t="s">
        <v>0</v>
      </c>
      <c r="B1" s="133" t="s">
        <v>1080</v>
      </c>
      <c r="C1" s="133"/>
      <c r="D1" s="133"/>
      <c r="E1" s="133"/>
      <c r="F1" s="133"/>
      <c r="G1" s="133"/>
      <c r="H1" s="133"/>
      <c r="I1" s="133"/>
      <c r="J1" s="133"/>
      <c r="K1" s="133"/>
      <c r="L1" s="133"/>
      <c r="M1" s="133"/>
      <c r="N1" s="133"/>
      <c r="O1" s="133"/>
      <c r="P1" s="133"/>
      <c r="Q1" s="133"/>
      <c r="R1" s="133"/>
      <c r="S1" s="18"/>
    </row>
    <row r="2" spans="1:19" ht="7.5" customHeight="1">
      <c r="A2" s="18"/>
      <c r="B2" s="11"/>
      <c r="C2" s="46"/>
      <c r="D2" s="2"/>
      <c r="E2" s="20"/>
      <c r="F2" s="20"/>
      <c r="G2" s="20"/>
      <c r="H2" s="20"/>
      <c r="I2" s="20"/>
      <c r="J2" s="20"/>
      <c r="K2" s="20"/>
      <c r="L2" s="20"/>
      <c r="M2" s="20"/>
      <c r="N2" s="20"/>
      <c r="O2" s="20"/>
      <c r="P2" s="20"/>
      <c r="Q2" s="20"/>
      <c r="R2" s="20"/>
      <c r="S2" s="18"/>
    </row>
    <row r="3" spans="1:19" ht="20.25" customHeight="1">
      <c r="A3" s="18"/>
      <c r="B3" s="134" t="s">
        <v>82</v>
      </c>
      <c r="C3" s="134"/>
      <c r="D3" s="131" t="s">
        <v>75</v>
      </c>
      <c r="E3" s="126" t="s">
        <v>734</v>
      </c>
      <c r="F3" s="126"/>
      <c r="G3" s="126"/>
      <c r="H3" s="126"/>
      <c r="I3" s="126"/>
      <c r="J3" s="126"/>
      <c r="K3" s="126" t="s">
        <v>81</v>
      </c>
      <c r="L3" s="135"/>
      <c r="M3" s="126" t="s">
        <v>85</v>
      </c>
      <c r="N3" s="126"/>
      <c r="O3" s="126"/>
      <c r="P3" s="126"/>
      <c r="Q3" s="126"/>
      <c r="R3" s="126"/>
      <c r="S3" s="18"/>
    </row>
    <row r="4" spans="1:19" ht="12.75" customHeight="1">
      <c r="A4" s="18" t="s">
        <v>1</v>
      </c>
      <c r="B4" s="134"/>
      <c r="C4" s="134"/>
      <c r="D4" s="131"/>
      <c r="E4" s="126" t="s">
        <v>77</v>
      </c>
      <c r="F4" s="126"/>
      <c r="G4" s="126"/>
      <c r="H4" s="126" t="s">
        <v>78</v>
      </c>
      <c r="I4" s="126"/>
      <c r="J4" s="126"/>
      <c r="K4" s="135"/>
      <c r="L4" s="135"/>
      <c r="M4" s="126" t="s">
        <v>728</v>
      </c>
      <c r="N4" s="126"/>
      <c r="O4" s="126" t="s">
        <v>730</v>
      </c>
      <c r="P4" s="126" t="s">
        <v>729</v>
      </c>
      <c r="Q4" s="126" t="s">
        <v>2</v>
      </c>
      <c r="R4" s="126"/>
      <c r="S4" s="18"/>
    </row>
    <row r="5" spans="1:19" ht="54" customHeight="1">
      <c r="A5" s="18" t="s">
        <v>3</v>
      </c>
      <c r="B5" s="134"/>
      <c r="C5" s="134"/>
      <c r="D5" s="131"/>
      <c r="E5" s="91" t="s">
        <v>74</v>
      </c>
      <c r="F5" s="91" t="s">
        <v>76</v>
      </c>
      <c r="G5" s="91" t="s">
        <v>4</v>
      </c>
      <c r="H5" s="91" t="s">
        <v>74</v>
      </c>
      <c r="I5" s="91" t="s">
        <v>76</v>
      </c>
      <c r="J5" s="91" t="s">
        <v>4</v>
      </c>
      <c r="K5" s="91" t="s">
        <v>83</v>
      </c>
      <c r="L5" s="91" t="s">
        <v>84</v>
      </c>
      <c r="M5" s="91" t="s">
        <v>79</v>
      </c>
      <c r="N5" s="91" t="s">
        <v>80</v>
      </c>
      <c r="O5" s="126"/>
      <c r="P5" s="126"/>
      <c r="Q5" s="91" t="s">
        <v>731</v>
      </c>
      <c r="R5" s="91" t="s">
        <v>732</v>
      </c>
      <c r="S5" s="18"/>
    </row>
    <row r="6" spans="1:19" ht="19.5" customHeight="1">
      <c r="A6" s="18" t="s">
        <v>5</v>
      </c>
      <c r="B6" s="9"/>
      <c r="C6" s="47">
        <v>1</v>
      </c>
      <c r="D6" s="92">
        <v>2</v>
      </c>
      <c r="E6" s="91">
        <v>3</v>
      </c>
      <c r="F6" s="91">
        <v>4</v>
      </c>
      <c r="G6" s="91">
        <v>5</v>
      </c>
      <c r="H6" s="91">
        <v>6</v>
      </c>
      <c r="I6" s="91">
        <v>7</v>
      </c>
      <c r="J6" s="91">
        <v>8</v>
      </c>
      <c r="K6" s="91">
        <v>9</v>
      </c>
      <c r="L6" s="91">
        <v>10</v>
      </c>
      <c r="M6" s="91">
        <v>11</v>
      </c>
      <c r="N6" s="91">
        <v>12</v>
      </c>
      <c r="O6" s="91">
        <v>13</v>
      </c>
      <c r="P6" s="91">
        <v>14</v>
      </c>
      <c r="Q6" s="91">
        <v>15</v>
      </c>
      <c r="R6" s="91">
        <v>16</v>
      </c>
      <c r="S6" s="18"/>
    </row>
    <row r="7" spans="1:23" ht="36" customHeight="1">
      <c r="A7" s="18" t="s">
        <v>6</v>
      </c>
      <c r="B7" s="138" t="s">
        <v>280</v>
      </c>
      <c r="C7" s="48" t="s">
        <v>96</v>
      </c>
      <c r="D7" s="139">
        <v>1000</v>
      </c>
      <c r="E7" s="129" t="s">
        <v>733</v>
      </c>
      <c r="F7" s="129" t="s">
        <v>733</v>
      </c>
      <c r="G7" s="129" t="s">
        <v>733</v>
      </c>
      <c r="H7" s="129" t="s">
        <v>733</v>
      </c>
      <c r="I7" s="129" t="s">
        <v>733</v>
      </c>
      <c r="J7" s="129" t="s">
        <v>733</v>
      </c>
      <c r="K7" s="129" t="s">
        <v>733</v>
      </c>
      <c r="L7" s="129" t="s">
        <v>733</v>
      </c>
      <c r="M7" s="124">
        <f aca="true" t="shared" si="0" ref="M7:R7">SUM(M9+M75+M95+M119+M174)</f>
        <v>159018.9</v>
      </c>
      <c r="N7" s="124">
        <f t="shared" si="0"/>
        <v>136154.9</v>
      </c>
      <c r="O7" s="124">
        <f t="shared" si="0"/>
        <v>138112.2</v>
      </c>
      <c r="P7" s="124">
        <f t="shared" si="0"/>
        <v>94725.9</v>
      </c>
      <c r="Q7" s="124">
        <f t="shared" si="0"/>
        <v>96841.66159999999</v>
      </c>
      <c r="R7" s="124">
        <f t="shared" si="0"/>
        <v>101024.1</v>
      </c>
      <c r="S7" s="18"/>
      <c r="T7" s="1"/>
      <c r="U7" s="1"/>
      <c r="V7" s="1"/>
      <c r="W7" s="1"/>
    </row>
    <row r="8" spans="1:28" ht="12.75">
      <c r="A8" s="18" t="s">
        <v>7</v>
      </c>
      <c r="B8" s="138"/>
      <c r="C8" s="48" t="s">
        <v>97</v>
      </c>
      <c r="D8" s="139"/>
      <c r="E8" s="140"/>
      <c r="F8" s="140"/>
      <c r="G8" s="140"/>
      <c r="H8" s="140"/>
      <c r="I8" s="140"/>
      <c r="J8" s="140"/>
      <c r="K8" s="140"/>
      <c r="L8" s="140"/>
      <c r="M8" s="140"/>
      <c r="N8" s="140"/>
      <c r="O8" s="140"/>
      <c r="P8" s="140"/>
      <c r="Q8" s="140"/>
      <c r="R8" s="140"/>
      <c r="S8" s="18"/>
      <c r="T8" s="1"/>
      <c r="U8" s="1"/>
      <c r="V8" s="1"/>
      <c r="W8" s="1"/>
      <c r="X8" s="1"/>
      <c r="Y8" s="1"/>
      <c r="Z8" s="1"/>
      <c r="AA8" s="1"/>
      <c r="AB8" s="1">
        <f>U7</f>
        <v>0</v>
      </c>
    </row>
    <row r="9" spans="1:25" ht="53.25" customHeight="1">
      <c r="A9" s="18"/>
      <c r="B9" s="8" t="s">
        <v>281</v>
      </c>
      <c r="C9" s="48" t="s">
        <v>98</v>
      </c>
      <c r="D9" s="4">
        <v>1001</v>
      </c>
      <c r="E9" s="13" t="s">
        <v>733</v>
      </c>
      <c r="F9" s="13" t="s">
        <v>733</v>
      </c>
      <c r="G9" s="13" t="s">
        <v>733</v>
      </c>
      <c r="H9" s="13" t="s">
        <v>733</v>
      </c>
      <c r="I9" s="13" t="s">
        <v>733</v>
      </c>
      <c r="J9" s="13" t="s">
        <v>733</v>
      </c>
      <c r="K9" s="13" t="s">
        <v>733</v>
      </c>
      <c r="L9" s="13" t="s">
        <v>733</v>
      </c>
      <c r="M9" s="15">
        <f aca="true" t="shared" si="1" ref="M9:R9">SUM(M10:M74)</f>
        <v>124569.3</v>
      </c>
      <c r="N9" s="15">
        <f t="shared" si="1"/>
        <v>102575.2</v>
      </c>
      <c r="O9" s="15">
        <f t="shared" si="1"/>
        <v>102641</v>
      </c>
      <c r="P9" s="15">
        <f t="shared" si="1"/>
        <v>58302.899999999994</v>
      </c>
      <c r="Q9" s="15">
        <f t="shared" si="1"/>
        <v>59733.2616</v>
      </c>
      <c r="R9" s="15">
        <f t="shared" si="1"/>
        <v>61183.600000000006</v>
      </c>
      <c r="S9" s="18"/>
      <c r="T9" s="1"/>
      <c r="U9" s="1"/>
      <c r="V9" s="1"/>
      <c r="W9" s="1"/>
      <c r="X9" s="1"/>
      <c r="Y9" s="1"/>
    </row>
    <row r="10" spans="1:25" ht="57.75" customHeight="1">
      <c r="A10" s="18"/>
      <c r="B10" s="6" t="s">
        <v>282</v>
      </c>
      <c r="C10" s="49" t="s">
        <v>18</v>
      </c>
      <c r="D10" s="5">
        <v>1002</v>
      </c>
      <c r="E10" s="21"/>
      <c r="F10" s="21"/>
      <c r="G10" s="21"/>
      <c r="H10" s="13"/>
      <c r="I10" s="13"/>
      <c r="J10" s="22"/>
      <c r="K10" s="35"/>
      <c r="L10" s="35"/>
      <c r="M10" s="15"/>
      <c r="N10" s="15"/>
      <c r="O10" s="15"/>
      <c r="P10" s="15"/>
      <c r="Q10" s="15"/>
      <c r="R10" s="15"/>
      <c r="S10" s="18"/>
      <c r="T10" s="1"/>
      <c r="U10" s="1"/>
      <c r="V10" s="1"/>
      <c r="W10" s="1"/>
      <c r="X10" s="1"/>
      <c r="Y10" s="1"/>
    </row>
    <row r="11" spans="1:25" ht="25.5">
      <c r="A11" s="18"/>
      <c r="B11" s="6" t="s">
        <v>283</v>
      </c>
      <c r="C11" s="49" t="s">
        <v>19</v>
      </c>
      <c r="D11" s="5">
        <v>1003</v>
      </c>
      <c r="E11" s="13"/>
      <c r="F11" s="13"/>
      <c r="G11" s="13"/>
      <c r="H11" s="13"/>
      <c r="I11" s="13"/>
      <c r="J11" s="13"/>
      <c r="K11" s="35"/>
      <c r="L11" s="35"/>
      <c r="M11" s="15"/>
      <c r="N11" s="15"/>
      <c r="O11" s="15"/>
      <c r="P11" s="15"/>
      <c r="Q11" s="15"/>
      <c r="R11" s="15"/>
      <c r="S11" s="18"/>
      <c r="T11" s="1"/>
      <c r="U11" s="1"/>
      <c r="V11" s="1"/>
      <c r="W11" s="1"/>
      <c r="X11" s="1"/>
      <c r="Y11" s="1"/>
    </row>
    <row r="12" spans="1:25" ht="156">
      <c r="A12" s="18"/>
      <c r="B12" s="6" t="s">
        <v>284</v>
      </c>
      <c r="C12" s="49" t="s">
        <v>20</v>
      </c>
      <c r="D12" s="5">
        <v>1004</v>
      </c>
      <c r="E12" s="21" t="s">
        <v>906</v>
      </c>
      <c r="F12" s="21" t="s">
        <v>926</v>
      </c>
      <c r="G12" s="21" t="s">
        <v>907</v>
      </c>
      <c r="H12" s="21"/>
      <c r="I12" s="21"/>
      <c r="J12" s="21"/>
      <c r="K12" s="26" t="s">
        <v>885</v>
      </c>
      <c r="L12" s="26" t="s">
        <v>886</v>
      </c>
      <c r="M12" s="15">
        <v>394.7</v>
      </c>
      <c r="N12" s="15">
        <v>347.7</v>
      </c>
      <c r="O12" s="15">
        <v>418</v>
      </c>
      <c r="P12" s="15">
        <v>470</v>
      </c>
      <c r="Q12" s="15">
        <v>492.5</v>
      </c>
      <c r="R12" s="15">
        <v>513.7</v>
      </c>
      <c r="S12" s="18"/>
      <c r="T12" s="1"/>
      <c r="U12" s="1"/>
      <c r="V12" s="1"/>
      <c r="W12" s="1"/>
      <c r="X12" s="1"/>
      <c r="Y12" s="1"/>
    </row>
    <row r="13" spans="1:25" ht="37.5" customHeight="1">
      <c r="A13" s="18"/>
      <c r="B13" s="6" t="s">
        <v>285</v>
      </c>
      <c r="C13" s="49" t="s">
        <v>99</v>
      </c>
      <c r="D13" s="5">
        <v>1005</v>
      </c>
      <c r="E13" s="21"/>
      <c r="F13" s="21"/>
      <c r="G13" s="21"/>
      <c r="H13" s="21"/>
      <c r="I13" s="21"/>
      <c r="J13" s="21"/>
      <c r="K13" s="26"/>
      <c r="L13" s="26"/>
      <c r="M13" s="15"/>
      <c r="N13" s="15"/>
      <c r="O13" s="15"/>
      <c r="P13" s="15"/>
      <c r="Q13" s="15">
        <f aca="true" t="shared" si="2" ref="Q13:Q74">SUM(P13*104.8%)</f>
        <v>0</v>
      </c>
      <c r="R13" s="15">
        <f aca="true" t="shared" si="3" ref="R13:R22">SUM(Q13*104.3%)</f>
        <v>0</v>
      </c>
      <c r="S13" s="18"/>
      <c r="T13" s="1"/>
      <c r="U13" s="1"/>
      <c r="V13" s="1"/>
      <c r="W13" s="1"/>
      <c r="X13" s="1"/>
      <c r="Y13" s="1"/>
    </row>
    <row r="14" spans="1:25" ht="102">
      <c r="A14" s="18"/>
      <c r="B14" s="6" t="s">
        <v>286</v>
      </c>
      <c r="C14" s="49" t="s">
        <v>21</v>
      </c>
      <c r="D14" s="5">
        <v>1006</v>
      </c>
      <c r="E14" s="21"/>
      <c r="F14" s="21"/>
      <c r="G14" s="21"/>
      <c r="H14" s="21"/>
      <c r="I14" s="21"/>
      <c r="J14" s="21"/>
      <c r="K14" s="26" t="s">
        <v>870</v>
      </c>
      <c r="L14" s="26" t="s">
        <v>872</v>
      </c>
      <c r="M14" s="15">
        <v>1935.3</v>
      </c>
      <c r="N14" s="15">
        <v>1935.3</v>
      </c>
      <c r="O14" s="15"/>
      <c r="P14" s="15"/>
      <c r="Q14" s="15"/>
      <c r="R14" s="15"/>
      <c r="S14" s="18"/>
      <c r="T14" s="1"/>
      <c r="U14" s="1"/>
      <c r="V14" s="1"/>
      <c r="W14" s="1"/>
      <c r="X14" s="1"/>
      <c r="Y14" s="1"/>
    </row>
    <row r="15" spans="1:25" ht="156.75" customHeight="1">
      <c r="A15" s="18"/>
      <c r="B15" s="6" t="s">
        <v>287</v>
      </c>
      <c r="C15" s="49" t="s">
        <v>22</v>
      </c>
      <c r="D15" s="5">
        <v>1007</v>
      </c>
      <c r="E15" s="21" t="s">
        <v>906</v>
      </c>
      <c r="F15" s="21" t="s">
        <v>925</v>
      </c>
      <c r="G15" s="21" t="s">
        <v>907</v>
      </c>
      <c r="H15" s="21"/>
      <c r="I15" s="21"/>
      <c r="J15" s="21"/>
      <c r="K15" s="26" t="s">
        <v>870</v>
      </c>
      <c r="L15" s="26" t="s">
        <v>877</v>
      </c>
      <c r="M15" s="15">
        <v>1352.3</v>
      </c>
      <c r="N15" s="15">
        <v>1216.7</v>
      </c>
      <c r="O15" s="15">
        <v>2594.4</v>
      </c>
      <c r="P15" s="15">
        <v>1395.1</v>
      </c>
      <c r="Q15" s="15">
        <f t="shared" si="2"/>
        <v>1462.0647999999999</v>
      </c>
      <c r="R15" s="15">
        <v>1524.9</v>
      </c>
      <c r="S15" s="18"/>
      <c r="T15" s="1"/>
      <c r="U15" s="1"/>
      <c r="V15" s="1"/>
      <c r="W15" s="1"/>
      <c r="X15" s="1"/>
      <c r="Y15" s="1"/>
    </row>
    <row r="16" spans="1:25" ht="44.25" customHeight="1">
      <c r="A16" s="18"/>
      <c r="B16" s="6" t="s">
        <v>288</v>
      </c>
      <c r="C16" s="49" t="s">
        <v>23</v>
      </c>
      <c r="D16" s="5">
        <v>1008</v>
      </c>
      <c r="E16" s="21"/>
      <c r="F16" s="21"/>
      <c r="G16" s="21"/>
      <c r="H16" s="21"/>
      <c r="I16" s="23"/>
      <c r="J16" s="24"/>
      <c r="K16" s="26"/>
      <c r="L16" s="26"/>
      <c r="M16" s="15"/>
      <c r="N16" s="15"/>
      <c r="O16" s="15"/>
      <c r="P16" s="15"/>
      <c r="Q16" s="15">
        <f t="shared" si="2"/>
        <v>0</v>
      </c>
      <c r="R16" s="15">
        <f t="shared" si="3"/>
        <v>0</v>
      </c>
      <c r="S16" s="18"/>
      <c r="T16" s="1"/>
      <c r="U16" s="1"/>
      <c r="V16" s="1"/>
      <c r="W16" s="1"/>
      <c r="X16" s="1"/>
      <c r="Y16" s="1"/>
    </row>
    <row r="17" spans="1:25" ht="88.5" customHeight="1">
      <c r="A17" s="18"/>
      <c r="B17" s="6" t="s">
        <v>289</v>
      </c>
      <c r="C17" s="49" t="s">
        <v>100</v>
      </c>
      <c r="D17" s="5">
        <v>1009</v>
      </c>
      <c r="E17" s="21"/>
      <c r="F17" s="21"/>
      <c r="G17" s="21"/>
      <c r="H17" s="21"/>
      <c r="I17" s="21"/>
      <c r="J17" s="21"/>
      <c r="K17" s="26"/>
      <c r="L17" s="26"/>
      <c r="M17" s="15"/>
      <c r="N17" s="15"/>
      <c r="O17" s="15"/>
      <c r="P17" s="15"/>
      <c r="Q17" s="15">
        <f t="shared" si="2"/>
        <v>0</v>
      </c>
      <c r="R17" s="15">
        <f t="shared" si="3"/>
        <v>0</v>
      </c>
      <c r="S17" s="18"/>
      <c r="T17" s="1"/>
      <c r="U17" s="1"/>
      <c r="V17" s="1"/>
      <c r="W17" s="1"/>
      <c r="X17" s="1"/>
      <c r="Y17" s="1"/>
    </row>
    <row r="18" spans="1:25" ht="156.75" customHeight="1">
      <c r="A18" s="18"/>
      <c r="B18" s="6" t="s">
        <v>290</v>
      </c>
      <c r="C18" s="49" t="s">
        <v>24</v>
      </c>
      <c r="D18" s="5">
        <v>1010</v>
      </c>
      <c r="E18" s="21" t="s">
        <v>906</v>
      </c>
      <c r="F18" s="21" t="s">
        <v>925</v>
      </c>
      <c r="G18" s="21" t="s">
        <v>907</v>
      </c>
      <c r="H18" s="21"/>
      <c r="I18" s="21"/>
      <c r="J18" s="21"/>
      <c r="K18" s="26" t="s">
        <v>883</v>
      </c>
      <c r="L18" s="26" t="s">
        <v>884</v>
      </c>
      <c r="M18" s="15">
        <v>2226</v>
      </c>
      <c r="N18" s="15">
        <v>2081.4</v>
      </c>
      <c r="O18" s="15">
        <v>3693.6</v>
      </c>
      <c r="P18" s="15">
        <v>4660.5</v>
      </c>
      <c r="Q18" s="15">
        <v>4815.3</v>
      </c>
      <c r="R18" s="15">
        <v>4960.2</v>
      </c>
      <c r="S18" s="18"/>
      <c r="T18" s="1"/>
      <c r="U18" s="1"/>
      <c r="V18" s="1"/>
      <c r="W18" s="1"/>
      <c r="X18" s="1"/>
      <c r="Y18" s="1"/>
    </row>
    <row r="19" spans="1:25" ht="28.5" customHeight="1">
      <c r="A19" s="18"/>
      <c r="B19" s="6" t="s">
        <v>291</v>
      </c>
      <c r="C19" s="49" t="s">
        <v>25</v>
      </c>
      <c r="D19" s="5">
        <v>1011</v>
      </c>
      <c r="E19" s="21"/>
      <c r="F19" s="21"/>
      <c r="G19" s="21"/>
      <c r="H19" s="21"/>
      <c r="I19" s="21"/>
      <c r="J19" s="21"/>
      <c r="K19" s="26"/>
      <c r="L19" s="26"/>
      <c r="M19" s="15"/>
      <c r="N19" s="15"/>
      <c r="O19" s="15"/>
      <c r="P19" s="15"/>
      <c r="Q19" s="15">
        <f t="shared" si="2"/>
        <v>0</v>
      </c>
      <c r="R19" s="15">
        <f t="shared" si="3"/>
        <v>0</v>
      </c>
      <c r="S19" s="18"/>
      <c r="T19" s="1"/>
      <c r="U19" s="1"/>
      <c r="V19" s="1"/>
      <c r="W19" s="1"/>
      <c r="X19" s="1"/>
      <c r="Y19" s="1"/>
    </row>
    <row r="20" spans="1:25" ht="42.75" customHeight="1">
      <c r="A20" s="18"/>
      <c r="B20" s="6" t="s">
        <v>292</v>
      </c>
      <c r="C20" s="49" t="s">
        <v>41</v>
      </c>
      <c r="D20" s="5">
        <v>1012</v>
      </c>
      <c r="E20" s="21"/>
      <c r="F20" s="21"/>
      <c r="G20" s="21"/>
      <c r="H20" s="21"/>
      <c r="I20" s="21"/>
      <c r="J20" s="21"/>
      <c r="K20" s="26"/>
      <c r="L20" s="26"/>
      <c r="M20" s="15"/>
      <c r="N20" s="15"/>
      <c r="O20" s="15"/>
      <c r="P20" s="15"/>
      <c r="Q20" s="15">
        <f t="shared" si="2"/>
        <v>0</v>
      </c>
      <c r="R20" s="15">
        <f t="shared" si="3"/>
        <v>0</v>
      </c>
      <c r="S20" s="18"/>
      <c r="T20" s="1"/>
      <c r="U20" s="1"/>
      <c r="V20" s="1"/>
      <c r="W20" s="1"/>
      <c r="X20" s="1"/>
      <c r="Y20" s="1"/>
    </row>
    <row r="21" spans="1:25" ht="53.25" customHeight="1">
      <c r="A21" s="18"/>
      <c r="B21" s="6" t="s">
        <v>293</v>
      </c>
      <c r="C21" s="49" t="s">
        <v>12</v>
      </c>
      <c r="D21" s="5">
        <v>1013</v>
      </c>
      <c r="E21" s="21"/>
      <c r="F21" s="21"/>
      <c r="G21" s="21"/>
      <c r="H21" s="21"/>
      <c r="I21" s="21"/>
      <c r="J21" s="21"/>
      <c r="K21" s="26"/>
      <c r="L21" s="26"/>
      <c r="M21" s="15"/>
      <c r="N21" s="15"/>
      <c r="O21" s="15"/>
      <c r="P21" s="15"/>
      <c r="Q21" s="15">
        <f t="shared" si="2"/>
        <v>0</v>
      </c>
      <c r="R21" s="15">
        <f t="shared" si="3"/>
        <v>0</v>
      </c>
      <c r="S21" s="18"/>
      <c r="T21" s="1"/>
      <c r="U21" s="1"/>
      <c r="V21" s="1"/>
      <c r="W21" s="1"/>
      <c r="X21" s="1"/>
      <c r="Y21" s="1"/>
    </row>
    <row r="22" spans="1:25" ht="30.75" customHeight="1">
      <c r="A22" s="18"/>
      <c r="B22" s="6" t="s">
        <v>294</v>
      </c>
      <c r="C22" s="49" t="s">
        <v>26</v>
      </c>
      <c r="D22" s="5">
        <v>1014</v>
      </c>
      <c r="E22" s="21"/>
      <c r="F22" s="21"/>
      <c r="G22" s="21"/>
      <c r="H22" s="21"/>
      <c r="I22" s="21"/>
      <c r="J22" s="21"/>
      <c r="K22" s="26"/>
      <c r="L22" s="26"/>
      <c r="M22" s="15"/>
      <c r="N22" s="15"/>
      <c r="O22" s="15"/>
      <c r="P22" s="15"/>
      <c r="Q22" s="15">
        <f t="shared" si="2"/>
        <v>0</v>
      </c>
      <c r="R22" s="15">
        <f t="shared" si="3"/>
        <v>0</v>
      </c>
      <c r="S22" s="18"/>
      <c r="T22" s="1"/>
      <c r="U22" s="1"/>
      <c r="V22" s="1"/>
      <c r="W22" s="1"/>
      <c r="X22" s="1"/>
      <c r="Y22" s="1"/>
    </row>
    <row r="23" spans="1:25" ht="178.5">
      <c r="A23" s="18"/>
      <c r="B23" s="6" t="s">
        <v>295</v>
      </c>
      <c r="C23" s="49" t="s">
        <v>54</v>
      </c>
      <c r="D23" s="5">
        <v>1015</v>
      </c>
      <c r="E23" s="21"/>
      <c r="F23" s="21"/>
      <c r="G23" s="21"/>
      <c r="H23" s="21"/>
      <c r="I23" s="24"/>
      <c r="J23" s="24"/>
      <c r="K23" s="26"/>
      <c r="L23" s="26"/>
      <c r="M23" s="15"/>
      <c r="N23" s="15"/>
      <c r="O23" s="15"/>
      <c r="P23" s="15"/>
      <c r="Q23" s="15"/>
      <c r="R23" s="15"/>
      <c r="S23" s="18"/>
      <c r="T23" s="1"/>
      <c r="U23" s="1"/>
      <c r="V23" s="1"/>
      <c r="W23" s="1"/>
      <c r="X23" s="1"/>
      <c r="Y23" s="1"/>
    </row>
    <row r="24" spans="1:25" ht="121.5" customHeight="1">
      <c r="A24" s="18"/>
      <c r="B24" s="6" t="s">
        <v>296</v>
      </c>
      <c r="C24" s="49" t="s">
        <v>101</v>
      </c>
      <c r="D24" s="5">
        <v>1016</v>
      </c>
      <c r="E24" s="21"/>
      <c r="F24" s="21"/>
      <c r="G24" s="21"/>
      <c r="H24" s="21"/>
      <c r="I24" s="21"/>
      <c r="J24" s="21"/>
      <c r="K24" s="26"/>
      <c r="L24" s="26"/>
      <c r="M24" s="15"/>
      <c r="N24" s="15"/>
      <c r="O24" s="15"/>
      <c r="P24" s="15"/>
      <c r="Q24" s="15">
        <f t="shared" si="2"/>
        <v>0</v>
      </c>
      <c r="R24" s="15"/>
      <c r="S24" s="18"/>
      <c r="T24" s="1"/>
      <c r="U24" s="1"/>
      <c r="V24" s="1"/>
      <c r="W24" s="1"/>
      <c r="X24" s="1"/>
      <c r="Y24" s="1"/>
    </row>
    <row r="25" spans="1:25" ht="56.25" customHeight="1">
      <c r="A25" s="18"/>
      <c r="B25" s="6" t="s">
        <v>297</v>
      </c>
      <c r="C25" s="49" t="s">
        <v>102</v>
      </c>
      <c r="D25" s="5">
        <v>1017</v>
      </c>
      <c r="E25" s="21"/>
      <c r="F25" s="21"/>
      <c r="G25" s="21"/>
      <c r="H25" s="21"/>
      <c r="I25" s="21"/>
      <c r="J25" s="21"/>
      <c r="K25" s="26"/>
      <c r="L25" s="26"/>
      <c r="M25" s="15"/>
      <c r="N25" s="15"/>
      <c r="O25" s="15"/>
      <c r="P25" s="15"/>
      <c r="Q25" s="15">
        <f t="shared" si="2"/>
        <v>0</v>
      </c>
      <c r="R25" s="15"/>
      <c r="S25" s="18"/>
      <c r="T25" s="1"/>
      <c r="U25" s="1"/>
      <c r="V25" s="1"/>
      <c r="W25" s="1"/>
      <c r="X25" s="1"/>
      <c r="Y25" s="1"/>
    </row>
    <row r="26" spans="1:25" ht="108" customHeight="1">
      <c r="A26" s="18"/>
      <c r="B26" s="6" t="s">
        <v>298</v>
      </c>
      <c r="C26" s="49" t="s">
        <v>103</v>
      </c>
      <c r="D26" s="5">
        <v>1018</v>
      </c>
      <c r="E26" s="21"/>
      <c r="F26" s="21"/>
      <c r="G26" s="21"/>
      <c r="H26" s="21"/>
      <c r="I26" s="21"/>
      <c r="J26" s="21"/>
      <c r="K26" s="26"/>
      <c r="L26" s="26"/>
      <c r="M26" s="15"/>
      <c r="N26" s="15"/>
      <c r="O26" s="15"/>
      <c r="P26" s="15"/>
      <c r="Q26" s="15">
        <f t="shared" si="2"/>
        <v>0</v>
      </c>
      <c r="R26" s="15"/>
      <c r="S26" s="18"/>
      <c r="T26" s="1"/>
      <c r="U26" s="1"/>
      <c r="V26" s="1"/>
      <c r="W26" s="1"/>
      <c r="X26" s="1"/>
      <c r="Y26" s="1"/>
    </row>
    <row r="27" spans="1:25" ht="87" customHeight="1">
      <c r="A27" s="18"/>
      <c r="B27" s="6" t="s">
        <v>299</v>
      </c>
      <c r="C27" s="49" t="s">
        <v>104</v>
      </c>
      <c r="D27" s="5">
        <v>1019</v>
      </c>
      <c r="E27" s="25"/>
      <c r="F27" s="26"/>
      <c r="G27" s="26"/>
      <c r="H27" s="25"/>
      <c r="I27" s="26"/>
      <c r="J27" s="26"/>
      <c r="K27" s="26"/>
      <c r="L27" s="26"/>
      <c r="M27" s="15"/>
      <c r="N27" s="15"/>
      <c r="O27" s="15"/>
      <c r="P27" s="15"/>
      <c r="Q27" s="15">
        <f t="shared" si="2"/>
        <v>0</v>
      </c>
      <c r="R27" s="15"/>
      <c r="S27" s="18"/>
      <c r="T27" s="1"/>
      <c r="U27" s="1"/>
      <c r="V27" s="1"/>
      <c r="W27" s="1"/>
      <c r="X27" s="1"/>
      <c r="Y27" s="1"/>
    </row>
    <row r="28" spans="1:25" ht="23.25" customHeight="1">
      <c r="A28" s="18"/>
      <c r="B28" s="6" t="s">
        <v>300</v>
      </c>
      <c r="C28" s="49" t="s">
        <v>27</v>
      </c>
      <c r="D28" s="5">
        <v>1020</v>
      </c>
      <c r="E28" s="25"/>
      <c r="F28" s="26"/>
      <c r="G28" s="26"/>
      <c r="H28" s="25"/>
      <c r="I28" s="26"/>
      <c r="J28" s="26"/>
      <c r="K28" s="26"/>
      <c r="L28" s="26"/>
      <c r="M28" s="15"/>
      <c r="N28" s="15"/>
      <c r="O28" s="15"/>
      <c r="P28" s="15"/>
      <c r="Q28" s="15">
        <f t="shared" si="2"/>
        <v>0</v>
      </c>
      <c r="R28" s="15"/>
      <c r="S28" s="18"/>
      <c r="T28" s="1"/>
      <c r="U28" s="1"/>
      <c r="V28" s="1"/>
      <c r="W28" s="1"/>
      <c r="X28" s="1"/>
      <c r="Y28" s="1"/>
    </row>
    <row r="29" spans="1:25" ht="29.25" customHeight="1">
      <c r="A29" s="18"/>
      <c r="B29" s="6" t="s">
        <v>301</v>
      </c>
      <c r="C29" s="49" t="s">
        <v>28</v>
      </c>
      <c r="D29" s="5">
        <v>1021</v>
      </c>
      <c r="E29" s="13"/>
      <c r="F29" s="13"/>
      <c r="G29" s="13"/>
      <c r="H29" s="13"/>
      <c r="I29" s="13"/>
      <c r="J29" s="13"/>
      <c r="K29" s="35"/>
      <c r="L29" s="35"/>
      <c r="M29" s="15"/>
      <c r="N29" s="15"/>
      <c r="O29" s="15"/>
      <c r="P29" s="15"/>
      <c r="Q29" s="15">
        <f t="shared" si="2"/>
        <v>0</v>
      </c>
      <c r="R29" s="15"/>
      <c r="S29" s="18"/>
      <c r="T29" s="1"/>
      <c r="U29" s="1"/>
      <c r="V29" s="1"/>
      <c r="W29" s="1"/>
      <c r="X29" s="1"/>
      <c r="Y29" s="1"/>
    </row>
    <row r="30" spans="1:25" ht="37.5" customHeight="1">
      <c r="A30" s="18"/>
      <c r="B30" s="6" t="s">
        <v>302</v>
      </c>
      <c r="C30" s="49" t="s">
        <v>29</v>
      </c>
      <c r="D30" s="5">
        <v>1022</v>
      </c>
      <c r="E30" s="21"/>
      <c r="F30" s="21"/>
      <c r="G30" s="21"/>
      <c r="H30" s="21"/>
      <c r="I30" s="21"/>
      <c r="J30" s="21"/>
      <c r="K30" s="26"/>
      <c r="L30" s="26"/>
      <c r="M30" s="15"/>
      <c r="N30" s="15"/>
      <c r="O30" s="15"/>
      <c r="P30" s="15"/>
      <c r="Q30" s="15"/>
      <c r="R30" s="15"/>
      <c r="S30" s="18"/>
      <c r="T30" s="1"/>
      <c r="U30" s="1"/>
      <c r="V30" s="1"/>
      <c r="W30" s="1"/>
      <c r="X30" s="1"/>
      <c r="Y30" s="1"/>
    </row>
    <row r="31" spans="1:25" ht="38.25">
      <c r="A31" s="18"/>
      <c r="B31" s="6" t="s">
        <v>303</v>
      </c>
      <c r="C31" s="49" t="s">
        <v>30</v>
      </c>
      <c r="D31" s="5">
        <v>1023</v>
      </c>
      <c r="E31" s="21"/>
      <c r="F31" s="21"/>
      <c r="G31" s="21"/>
      <c r="H31" s="21"/>
      <c r="I31" s="21"/>
      <c r="J31" s="21"/>
      <c r="K31" s="26"/>
      <c r="L31" s="26"/>
      <c r="M31" s="15"/>
      <c r="N31" s="15"/>
      <c r="O31" s="15"/>
      <c r="P31" s="15"/>
      <c r="Q31" s="15"/>
      <c r="R31" s="15"/>
      <c r="S31" s="18"/>
      <c r="T31" s="1"/>
      <c r="U31" s="1"/>
      <c r="V31" s="1"/>
      <c r="W31" s="1"/>
      <c r="X31" s="1"/>
      <c r="Y31" s="1"/>
    </row>
    <row r="32" spans="1:25" ht="38.25">
      <c r="A32" s="18"/>
      <c r="B32" s="6" t="s">
        <v>304</v>
      </c>
      <c r="C32" s="49" t="s">
        <v>31</v>
      </c>
      <c r="D32" s="5">
        <v>1024</v>
      </c>
      <c r="E32" s="21"/>
      <c r="F32" s="21"/>
      <c r="G32" s="21"/>
      <c r="H32" s="13"/>
      <c r="I32" s="13"/>
      <c r="J32" s="13"/>
      <c r="K32" s="35"/>
      <c r="L32" s="35"/>
      <c r="M32" s="15"/>
      <c r="N32" s="15"/>
      <c r="O32" s="15"/>
      <c r="P32" s="15"/>
      <c r="Q32" s="15"/>
      <c r="R32" s="15"/>
      <c r="S32" s="18"/>
      <c r="T32" s="1"/>
      <c r="U32" s="1"/>
      <c r="V32" s="1"/>
      <c r="W32" s="1"/>
      <c r="X32" s="1"/>
      <c r="Y32" s="1"/>
    </row>
    <row r="33" spans="1:25" ht="35.25" customHeight="1">
      <c r="A33" s="18"/>
      <c r="B33" s="6" t="s">
        <v>305</v>
      </c>
      <c r="C33" s="49" t="s">
        <v>32</v>
      </c>
      <c r="D33" s="5">
        <v>1025</v>
      </c>
      <c r="E33" s="13"/>
      <c r="F33" s="13"/>
      <c r="G33" s="13"/>
      <c r="H33" s="13"/>
      <c r="I33" s="13"/>
      <c r="J33" s="13"/>
      <c r="K33" s="35"/>
      <c r="L33" s="35"/>
      <c r="M33" s="15"/>
      <c r="N33" s="15"/>
      <c r="O33" s="15"/>
      <c r="P33" s="15"/>
      <c r="Q33" s="15">
        <f t="shared" si="2"/>
        <v>0</v>
      </c>
      <c r="R33" s="15"/>
      <c r="S33" s="18"/>
      <c r="T33" s="1"/>
      <c r="U33" s="1"/>
      <c r="V33" s="1"/>
      <c r="W33" s="1"/>
      <c r="X33" s="1"/>
      <c r="Y33" s="1"/>
    </row>
    <row r="34" spans="1:25" ht="63.75">
      <c r="A34" s="18"/>
      <c r="B34" s="6" t="s">
        <v>306</v>
      </c>
      <c r="C34" s="49" t="s">
        <v>105</v>
      </c>
      <c r="D34" s="5">
        <v>1026</v>
      </c>
      <c r="E34" s="21"/>
      <c r="F34" s="21"/>
      <c r="G34" s="21"/>
      <c r="H34" s="21"/>
      <c r="I34" s="21"/>
      <c r="J34" s="21"/>
      <c r="K34" s="26"/>
      <c r="L34" s="26"/>
      <c r="M34" s="15"/>
      <c r="N34" s="15"/>
      <c r="O34" s="15"/>
      <c r="P34" s="15"/>
      <c r="Q34" s="15"/>
      <c r="R34" s="15"/>
      <c r="S34" s="18"/>
      <c r="T34" s="1"/>
      <c r="U34" s="1"/>
      <c r="V34" s="1"/>
      <c r="W34" s="1"/>
      <c r="X34" s="1"/>
      <c r="Y34" s="1"/>
    </row>
    <row r="35" spans="1:25" ht="56.25" customHeight="1">
      <c r="A35" s="18"/>
      <c r="B35" s="6" t="s">
        <v>307</v>
      </c>
      <c r="C35" s="49" t="s">
        <v>33</v>
      </c>
      <c r="D35" s="5">
        <v>1027</v>
      </c>
      <c r="E35" s="21"/>
      <c r="F35" s="21"/>
      <c r="G35" s="21"/>
      <c r="H35" s="21"/>
      <c r="I35" s="21"/>
      <c r="J35" s="21"/>
      <c r="K35" s="26"/>
      <c r="L35" s="26"/>
      <c r="M35" s="15"/>
      <c r="N35" s="15"/>
      <c r="O35" s="15"/>
      <c r="P35" s="15"/>
      <c r="Q35" s="15">
        <f t="shared" si="2"/>
        <v>0</v>
      </c>
      <c r="R35" s="15"/>
      <c r="S35" s="18"/>
      <c r="T35" s="1"/>
      <c r="U35" s="1"/>
      <c r="V35" s="1"/>
      <c r="W35" s="1"/>
      <c r="X35" s="1"/>
      <c r="Y35" s="1"/>
    </row>
    <row r="36" spans="1:25" ht="68.25" customHeight="1">
      <c r="A36" s="18"/>
      <c r="B36" s="6" t="s">
        <v>308</v>
      </c>
      <c r="C36" s="49" t="s">
        <v>34</v>
      </c>
      <c r="D36" s="5">
        <v>1028</v>
      </c>
      <c r="E36" s="21"/>
      <c r="F36" s="21"/>
      <c r="G36" s="21"/>
      <c r="H36" s="21"/>
      <c r="I36" s="21"/>
      <c r="J36" s="21"/>
      <c r="K36" s="26"/>
      <c r="L36" s="26"/>
      <c r="M36" s="15"/>
      <c r="N36" s="15"/>
      <c r="O36" s="15"/>
      <c r="P36" s="15"/>
      <c r="Q36" s="15">
        <f t="shared" si="2"/>
        <v>0</v>
      </c>
      <c r="R36" s="15"/>
      <c r="S36" s="18"/>
      <c r="T36" s="1"/>
      <c r="U36" s="1"/>
      <c r="V36" s="1"/>
      <c r="W36" s="1"/>
      <c r="X36" s="1"/>
      <c r="Y36" s="1"/>
    </row>
    <row r="37" spans="1:25" ht="42.75" customHeight="1">
      <c r="A37" s="18"/>
      <c r="B37" s="6" t="s">
        <v>309</v>
      </c>
      <c r="C37" s="49" t="s">
        <v>35</v>
      </c>
      <c r="D37" s="5">
        <v>1029</v>
      </c>
      <c r="E37" s="21"/>
      <c r="F37" s="21"/>
      <c r="G37" s="21"/>
      <c r="H37" s="21"/>
      <c r="I37" s="21"/>
      <c r="J37" s="21"/>
      <c r="K37" s="26"/>
      <c r="L37" s="26"/>
      <c r="M37" s="15"/>
      <c r="N37" s="15"/>
      <c r="O37" s="15"/>
      <c r="P37" s="15"/>
      <c r="Q37" s="15">
        <f t="shared" si="2"/>
        <v>0</v>
      </c>
      <c r="R37" s="15"/>
      <c r="S37" s="18"/>
      <c r="T37" s="1"/>
      <c r="U37" s="1"/>
      <c r="V37" s="1"/>
      <c r="W37" s="1"/>
      <c r="X37" s="1"/>
      <c r="Y37" s="1"/>
    </row>
    <row r="38" spans="1:25" ht="24" customHeight="1">
      <c r="A38" s="18"/>
      <c r="B38" s="6" t="s">
        <v>310</v>
      </c>
      <c r="C38" s="49" t="s">
        <v>10</v>
      </c>
      <c r="D38" s="5">
        <v>1030</v>
      </c>
      <c r="E38" s="21"/>
      <c r="F38" s="21"/>
      <c r="G38" s="21"/>
      <c r="H38" s="21"/>
      <c r="I38" s="21"/>
      <c r="J38" s="21"/>
      <c r="K38" s="26"/>
      <c r="L38" s="26"/>
      <c r="M38" s="15"/>
      <c r="N38" s="15"/>
      <c r="O38" s="15"/>
      <c r="P38" s="15"/>
      <c r="Q38" s="15">
        <f t="shared" si="2"/>
        <v>0</v>
      </c>
      <c r="R38" s="15"/>
      <c r="S38" s="18"/>
      <c r="T38" s="1"/>
      <c r="U38" s="1"/>
      <c r="V38" s="1"/>
      <c r="W38" s="1"/>
      <c r="X38" s="1"/>
      <c r="Y38" s="1"/>
    </row>
    <row r="39" spans="1:25" ht="162.75" customHeight="1">
      <c r="A39" s="18"/>
      <c r="B39" s="6" t="s">
        <v>311</v>
      </c>
      <c r="C39" s="49" t="s">
        <v>106</v>
      </c>
      <c r="D39" s="5">
        <v>1031</v>
      </c>
      <c r="E39" s="21" t="s">
        <v>906</v>
      </c>
      <c r="F39" s="21" t="s">
        <v>931</v>
      </c>
      <c r="G39" s="21" t="s">
        <v>911</v>
      </c>
      <c r="H39" s="21"/>
      <c r="I39" s="21"/>
      <c r="J39" s="21"/>
      <c r="K39" s="26" t="s">
        <v>960</v>
      </c>
      <c r="L39" s="26" t="s">
        <v>961</v>
      </c>
      <c r="M39" s="15">
        <v>3985.5</v>
      </c>
      <c r="N39" s="15">
        <v>3985.5</v>
      </c>
      <c r="O39" s="15">
        <v>36.3</v>
      </c>
      <c r="P39" s="15"/>
      <c r="Q39" s="15"/>
      <c r="R39" s="15"/>
      <c r="S39" s="18"/>
      <c r="T39" s="1"/>
      <c r="U39" s="1"/>
      <c r="V39" s="1"/>
      <c r="W39" s="1"/>
      <c r="X39" s="1"/>
      <c r="Y39" s="1"/>
    </row>
    <row r="40" spans="1:25" ht="162" customHeight="1">
      <c r="A40" s="18"/>
      <c r="B40" s="6" t="s">
        <v>312</v>
      </c>
      <c r="C40" s="49" t="s">
        <v>107</v>
      </c>
      <c r="D40" s="5">
        <v>1032</v>
      </c>
      <c r="E40" s="21" t="s">
        <v>906</v>
      </c>
      <c r="F40" s="21" t="s">
        <v>932</v>
      </c>
      <c r="G40" s="21" t="s">
        <v>913</v>
      </c>
      <c r="H40" s="21"/>
      <c r="I40" s="21"/>
      <c r="J40" s="21"/>
      <c r="K40" s="26" t="s">
        <v>878</v>
      </c>
      <c r="L40" s="26" t="s">
        <v>873</v>
      </c>
      <c r="M40" s="15">
        <v>48876.5</v>
      </c>
      <c r="N40" s="15">
        <v>46117.6</v>
      </c>
      <c r="O40" s="15">
        <v>47737.7</v>
      </c>
      <c r="P40" s="15">
        <v>48838.2</v>
      </c>
      <c r="Q40" s="15">
        <v>49883.5</v>
      </c>
      <c r="R40" s="15">
        <v>50972.6</v>
      </c>
      <c r="S40" s="18"/>
      <c r="T40" s="1"/>
      <c r="U40" s="1"/>
      <c r="V40" s="1"/>
      <c r="W40" s="1"/>
      <c r="X40" s="1"/>
      <c r="Y40" s="1"/>
    </row>
    <row r="41" spans="1:25" ht="24" customHeight="1">
      <c r="A41" s="18"/>
      <c r="B41" s="6" t="s">
        <v>313</v>
      </c>
      <c r="C41" s="49" t="s">
        <v>36</v>
      </c>
      <c r="D41" s="5">
        <v>1033</v>
      </c>
      <c r="E41" s="21"/>
      <c r="F41" s="21"/>
      <c r="G41" s="21"/>
      <c r="H41" s="21"/>
      <c r="I41" s="21"/>
      <c r="J41" s="21"/>
      <c r="K41" s="26"/>
      <c r="L41" s="26"/>
      <c r="M41" s="15"/>
      <c r="N41" s="15"/>
      <c r="O41" s="15"/>
      <c r="P41" s="15"/>
      <c r="Q41" s="15">
        <f t="shared" si="2"/>
        <v>0</v>
      </c>
      <c r="R41" s="15"/>
      <c r="S41" s="18"/>
      <c r="T41" s="1"/>
      <c r="U41" s="1"/>
      <c r="V41" s="1"/>
      <c r="W41" s="1"/>
      <c r="X41" s="1"/>
      <c r="Y41" s="1"/>
    </row>
    <row r="42" spans="1:25" ht="72" customHeight="1">
      <c r="A42" s="18"/>
      <c r="B42" s="6" t="s">
        <v>314</v>
      </c>
      <c r="C42" s="49" t="s">
        <v>37</v>
      </c>
      <c r="D42" s="5">
        <v>1034</v>
      </c>
      <c r="E42" s="21"/>
      <c r="F42" s="21"/>
      <c r="G42" s="21"/>
      <c r="H42" s="21"/>
      <c r="I42" s="21"/>
      <c r="J42" s="21"/>
      <c r="K42" s="26"/>
      <c r="L42" s="26"/>
      <c r="M42" s="15"/>
      <c r="N42" s="15"/>
      <c r="O42" s="15"/>
      <c r="P42" s="15"/>
      <c r="Q42" s="15">
        <f t="shared" si="2"/>
        <v>0</v>
      </c>
      <c r="R42" s="15"/>
      <c r="S42" s="18"/>
      <c r="T42" s="1"/>
      <c r="U42" s="1"/>
      <c r="V42" s="1"/>
      <c r="W42" s="1"/>
      <c r="X42" s="1"/>
      <c r="Y42" s="1"/>
    </row>
    <row r="43" spans="1:25" ht="13.5" customHeight="1">
      <c r="A43" s="18"/>
      <c r="B43" s="6" t="s">
        <v>315</v>
      </c>
      <c r="C43" s="49" t="s">
        <v>38</v>
      </c>
      <c r="D43" s="5">
        <v>1035</v>
      </c>
      <c r="E43" s="21"/>
      <c r="F43" s="21"/>
      <c r="G43" s="21"/>
      <c r="H43" s="21"/>
      <c r="I43" s="21"/>
      <c r="J43" s="21"/>
      <c r="K43" s="26"/>
      <c r="L43" s="26"/>
      <c r="M43" s="15"/>
      <c r="N43" s="15"/>
      <c r="O43" s="15"/>
      <c r="P43" s="15"/>
      <c r="Q43" s="15">
        <f t="shared" si="2"/>
        <v>0</v>
      </c>
      <c r="R43" s="15"/>
      <c r="S43" s="18"/>
      <c r="T43" s="1"/>
      <c r="U43" s="1"/>
      <c r="V43" s="1"/>
      <c r="W43" s="1"/>
      <c r="X43" s="1"/>
      <c r="Y43" s="1"/>
    </row>
    <row r="44" spans="1:25" ht="57.75" customHeight="1">
      <c r="A44" s="18"/>
      <c r="B44" s="6" t="s">
        <v>316</v>
      </c>
      <c r="C44" s="49" t="s">
        <v>39</v>
      </c>
      <c r="D44" s="5">
        <v>1036</v>
      </c>
      <c r="E44" s="21"/>
      <c r="F44" s="21"/>
      <c r="G44" s="21"/>
      <c r="H44" s="21"/>
      <c r="I44" s="21"/>
      <c r="J44" s="21"/>
      <c r="K44" s="26"/>
      <c r="L44" s="26"/>
      <c r="M44" s="15"/>
      <c r="N44" s="15"/>
      <c r="O44" s="15"/>
      <c r="P44" s="15"/>
      <c r="Q44" s="15">
        <f t="shared" si="2"/>
        <v>0</v>
      </c>
      <c r="R44" s="15"/>
      <c r="S44" s="18"/>
      <c r="T44" s="1"/>
      <c r="U44" s="1"/>
      <c r="V44" s="1"/>
      <c r="W44" s="1"/>
      <c r="X44" s="1"/>
      <c r="Y44" s="1"/>
    </row>
    <row r="45" spans="1:25" ht="164.25" customHeight="1">
      <c r="A45" s="18"/>
      <c r="B45" s="6" t="s">
        <v>317</v>
      </c>
      <c r="C45" s="49" t="s">
        <v>40</v>
      </c>
      <c r="D45" s="5">
        <v>1037</v>
      </c>
      <c r="E45" s="21" t="s">
        <v>906</v>
      </c>
      <c r="F45" s="21" t="s">
        <v>933</v>
      </c>
      <c r="G45" s="21" t="s">
        <v>914</v>
      </c>
      <c r="H45" s="21"/>
      <c r="I45" s="21"/>
      <c r="J45" s="21"/>
      <c r="K45" s="26" t="s">
        <v>869</v>
      </c>
      <c r="L45" s="26" t="s">
        <v>876</v>
      </c>
      <c r="M45" s="15">
        <v>10</v>
      </c>
      <c r="N45" s="15">
        <v>0.8</v>
      </c>
      <c r="O45" s="15">
        <v>10</v>
      </c>
      <c r="P45" s="15">
        <v>10</v>
      </c>
      <c r="Q45" s="15">
        <v>10.2</v>
      </c>
      <c r="R45" s="15">
        <v>10.5</v>
      </c>
      <c r="S45" s="18"/>
      <c r="T45" s="1"/>
      <c r="U45" s="1"/>
      <c r="V45" s="1"/>
      <c r="W45" s="1"/>
      <c r="X45" s="1"/>
      <c r="Y45" s="1"/>
    </row>
    <row r="46" spans="1:25" ht="105.75" customHeight="1">
      <c r="A46" s="18"/>
      <c r="B46" s="6" t="s">
        <v>318</v>
      </c>
      <c r="C46" s="49" t="s">
        <v>108</v>
      </c>
      <c r="D46" s="5">
        <v>1038</v>
      </c>
      <c r="E46" s="21"/>
      <c r="F46" s="21"/>
      <c r="G46" s="21"/>
      <c r="H46" s="23"/>
      <c r="I46" s="13"/>
      <c r="J46" s="21"/>
      <c r="K46" s="26"/>
      <c r="L46" s="26"/>
      <c r="M46" s="15"/>
      <c r="N46" s="15"/>
      <c r="O46" s="15"/>
      <c r="P46" s="15"/>
      <c r="Q46" s="15">
        <f t="shared" si="2"/>
        <v>0</v>
      </c>
      <c r="R46" s="15"/>
      <c r="S46" s="18"/>
      <c r="T46" s="1"/>
      <c r="U46" s="1"/>
      <c r="V46" s="1"/>
      <c r="W46" s="1"/>
      <c r="X46" s="1"/>
      <c r="Y46" s="1"/>
    </row>
    <row r="47" spans="1:25" ht="27.75" customHeight="1">
      <c r="A47" s="27"/>
      <c r="B47" s="6" t="s">
        <v>319</v>
      </c>
      <c r="C47" s="49" t="s">
        <v>109</v>
      </c>
      <c r="D47" s="5">
        <v>1039</v>
      </c>
      <c r="E47" s="13"/>
      <c r="F47" s="13"/>
      <c r="G47" s="22"/>
      <c r="H47" s="23"/>
      <c r="I47" s="13"/>
      <c r="J47" s="21"/>
      <c r="K47" s="26"/>
      <c r="L47" s="26"/>
      <c r="M47" s="15"/>
      <c r="N47" s="15"/>
      <c r="O47" s="15"/>
      <c r="P47" s="15"/>
      <c r="Q47" s="15">
        <f t="shared" si="2"/>
        <v>0</v>
      </c>
      <c r="R47" s="15"/>
      <c r="S47" s="18"/>
      <c r="T47" s="1"/>
      <c r="U47" s="1"/>
      <c r="V47" s="1"/>
      <c r="W47" s="1"/>
      <c r="X47" s="1"/>
      <c r="Y47" s="1"/>
    </row>
    <row r="48" spans="1:25" ht="51.75" customHeight="1">
      <c r="A48" s="18"/>
      <c r="B48" s="6" t="s">
        <v>320</v>
      </c>
      <c r="C48" s="49" t="s">
        <v>110</v>
      </c>
      <c r="D48" s="5">
        <v>1040</v>
      </c>
      <c r="E48" s="21"/>
      <c r="F48" s="21"/>
      <c r="G48" s="21"/>
      <c r="H48" s="28"/>
      <c r="I48" s="13"/>
      <c r="J48" s="13"/>
      <c r="K48" s="35"/>
      <c r="L48" s="35"/>
      <c r="M48" s="15"/>
      <c r="N48" s="15"/>
      <c r="O48" s="15"/>
      <c r="P48" s="15"/>
      <c r="Q48" s="15">
        <f t="shared" si="2"/>
        <v>0</v>
      </c>
      <c r="R48" s="15"/>
      <c r="S48" s="18"/>
      <c r="T48" s="1"/>
      <c r="U48" s="1"/>
      <c r="V48" s="1"/>
      <c r="W48" s="1"/>
      <c r="X48" s="1"/>
      <c r="Y48" s="1"/>
    </row>
    <row r="49" spans="1:25" ht="155.25" customHeight="1">
      <c r="A49" s="18"/>
      <c r="B49" s="6" t="s">
        <v>321</v>
      </c>
      <c r="C49" s="49" t="s">
        <v>111</v>
      </c>
      <c r="D49" s="5">
        <v>1041</v>
      </c>
      <c r="E49" s="21" t="s">
        <v>906</v>
      </c>
      <c r="F49" s="21" t="s">
        <v>934</v>
      </c>
      <c r="G49" s="21" t="s">
        <v>913</v>
      </c>
      <c r="H49" s="13"/>
      <c r="I49" s="13"/>
      <c r="J49" s="13"/>
      <c r="K49" s="35" t="s">
        <v>871</v>
      </c>
      <c r="L49" s="35" t="s">
        <v>873</v>
      </c>
      <c r="M49" s="15">
        <v>3879.7</v>
      </c>
      <c r="N49" s="15">
        <v>3614.7</v>
      </c>
      <c r="O49" s="15">
        <v>5158.3</v>
      </c>
      <c r="P49" s="15">
        <v>1541.4</v>
      </c>
      <c r="Q49" s="15">
        <f t="shared" si="2"/>
        <v>1615.3872000000001</v>
      </c>
      <c r="R49" s="15">
        <v>1684.8</v>
      </c>
      <c r="S49" s="18"/>
      <c r="T49" s="1"/>
      <c r="U49" s="1"/>
      <c r="V49" s="1"/>
      <c r="W49" s="1"/>
      <c r="X49" s="1"/>
      <c r="Y49" s="1"/>
    </row>
    <row r="50" spans="1:25" ht="123.75" customHeight="1">
      <c r="A50" s="18"/>
      <c r="B50" s="6" t="s">
        <v>322</v>
      </c>
      <c r="C50" s="49" t="s">
        <v>112</v>
      </c>
      <c r="D50" s="5">
        <v>1042</v>
      </c>
      <c r="E50" s="13"/>
      <c r="F50" s="13"/>
      <c r="G50" s="13"/>
      <c r="H50" s="13"/>
      <c r="I50" s="13"/>
      <c r="J50" s="13"/>
      <c r="K50" s="35"/>
      <c r="L50" s="35"/>
      <c r="M50" s="15"/>
      <c r="N50" s="15"/>
      <c r="O50" s="15"/>
      <c r="P50" s="15"/>
      <c r="Q50" s="15">
        <f t="shared" si="2"/>
        <v>0</v>
      </c>
      <c r="R50" s="15"/>
      <c r="S50" s="18"/>
      <c r="T50" s="1"/>
      <c r="U50" s="1"/>
      <c r="V50" s="1"/>
      <c r="W50" s="1"/>
      <c r="X50" s="1"/>
      <c r="Y50" s="1"/>
    </row>
    <row r="51" spans="1:25" ht="86.25" customHeight="1">
      <c r="A51" s="18"/>
      <c r="B51" s="6" t="s">
        <v>323</v>
      </c>
      <c r="C51" s="49" t="s">
        <v>113</v>
      </c>
      <c r="D51" s="5">
        <v>1043</v>
      </c>
      <c r="E51" s="13" t="s">
        <v>938</v>
      </c>
      <c r="F51" s="13" t="s">
        <v>940</v>
      </c>
      <c r="G51" s="13" t="s">
        <v>939</v>
      </c>
      <c r="H51" s="13"/>
      <c r="I51" s="13"/>
      <c r="J51" s="13"/>
      <c r="K51" s="35" t="s">
        <v>888</v>
      </c>
      <c r="L51" s="35" t="s">
        <v>889</v>
      </c>
      <c r="M51" s="15">
        <v>59845.6</v>
      </c>
      <c r="N51" s="15">
        <v>43275.5</v>
      </c>
      <c r="O51" s="15">
        <v>42992.7</v>
      </c>
      <c r="P51" s="15">
        <v>1387.7</v>
      </c>
      <c r="Q51" s="15">
        <f t="shared" si="2"/>
        <v>1454.3096</v>
      </c>
      <c r="R51" s="15">
        <v>1516.9</v>
      </c>
      <c r="S51" s="18"/>
      <c r="T51" s="1"/>
      <c r="U51" s="1"/>
      <c r="V51" s="1"/>
      <c r="W51" s="1"/>
      <c r="X51" s="1"/>
      <c r="Y51" s="1"/>
    </row>
    <row r="52" spans="1:25" ht="36.75" customHeight="1">
      <c r="A52" s="18"/>
      <c r="B52" s="6" t="s">
        <v>324</v>
      </c>
      <c r="C52" s="49" t="s">
        <v>114</v>
      </c>
      <c r="D52" s="5">
        <v>1044</v>
      </c>
      <c r="E52" s="13"/>
      <c r="F52" s="13"/>
      <c r="G52" s="13"/>
      <c r="H52" s="13"/>
      <c r="I52" s="13"/>
      <c r="J52" s="13"/>
      <c r="K52" s="35"/>
      <c r="L52" s="35"/>
      <c r="M52" s="15"/>
      <c r="N52" s="15"/>
      <c r="O52" s="15"/>
      <c r="P52" s="15"/>
      <c r="Q52" s="15">
        <f t="shared" si="2"/>
        <v>0</v>
      </c>
      <c r="R52" s="15"/>
      <c r="S52" s="18"/>
      <c r="T52" s="1"/>
      <c r="U52" s="1"/>
      <c r="V52" s="1"/>
      <c r="W52" s="1"/>
      <c r="X52" s="1"/>
      <c r="Y52" s="1"/>
    </row>
    <row r="53" spans="1:25" ht="36.75" customHeight="1">
      <c r="A53" s="18"/>
      <c r="B53" s="6" t="s">
        <v>325</v>
      </c>
      <c r="C53" s="49" t="s">
        <v>115</v>
      </c>
      <c r="D53" s="5">
        <v>1045</v>
      </c>
      <c r="E53" s="13"/>
      <c r="F53" s="13"/>
      <c r="G53" s="13"/>
      <c r="H53" s="13"/>
      <c r="I53" s="13"/>
      <c r="J53" s="13"/>
      <c r="K53" s="35"/>
      <c r="L53" s="35"/>
      <c r="M53" s="15"/>
      <c r="N53" s="15"/>
      <c r="O53" s="15"/>
      <c r="P53" s="15"/>
      <c r="Q53" s="15">
        <f t="shared" si="2"/>
        <v>0</v>
      </c>
      <c r="R53" s="15"/>
      <c r="S53" s="18"/>
      <c r="T53" s="1"/>
      <c r="U53" s="1"/>
      <c r="V53" s="1"/>
      <c r="W53" s="1"/>
      <c r="X53" s="1"/>
      <c r="Y53" s="1"/>
    </row>
    <row r="54" spans="1:25" ht="81" customHeight="1">
      <c r="A54" s="18"/>
      <c r="B54" s="6" t="s">
        <v>326</v>
      </c>
      <c r="C54" s="49" t="s">
        <v>116</v>
      </c>
      <c r="D54" s="5">
        <v>1046</v>
      </c>
      <c r="E54" s="13"/>
      <c r="F54" s="13"/>
      <c r="G54" s="13"/>
      <c r="H54" s="13"/>
      <c r="I54" s="13"/>
      <c r="J54" s="13"/>
      <c r="K54" s="35"/>
      <c r="L54" s="35"/>
      <c r="M54" s="15"/>
      <c r="N54" s="15"/>
      <c r="O54" s="15"/>
      <c r="P54" s="15"/>
      <c r="Q54" s="15">
        <f t="shared" si="2"/>
        <v>0</v>
      </c>
      <c r="R54" s="15"/>
      <c r="S54" s="18"/>
      <c r="T54" s="1"/>
      <c r="U54" s="1"/>
      <c r="V54" s="1"/>
      <c r="W54" s="1"/>
      <c r="X54" s="1"/>
      <c r="Y54" s="1"/>
    </row>
    <row r="55" spans="1:25" ht="24" customHeight="1">
      <c r="A55" s="18"/>
      <c r="B55" s="6" t="s">
        <v>327</v>
      </c>
      <c r="C55" s="49" t="s">
        <v>117</v>
      </c>
      <c r="D55" s="5">
        <v>1047</v>
      </c>
      <c r="E55" s="13"/>
      <c r="F55" s="13"/>
      <c r="G55" s="13"/>
      <c r="H55" s="13"/>
      <c r="I55" s="13"/>
      <c r="J55" s="13"/>
      <c r="K55" s="35"/>
      <c r="L55" s="35"/>
      <c r="M55" s="15"/>
      <c r="N55" s="15"/>
      <c r="O55" s="15"/>
      <c r="P55" s="15"/>
      <c r="Q55" s="15">
        <f t="shared" si="2"/>
        <v>0</v>
      </c>
      <c r="R55" s="15"/>
      <c r="S55" s="18"/>
      <c r="T55" s="1"/>
      <c r="U55" s="1"/>
      <c r="V55" s="1"/>
      <c r="W55" s="1"/>
      <c r="X55" s="1"/>
      <c r="Y55" s="1"/>
    </row>
    <row r="56" spans="1:25" ht="42.75" customHeight="1">
      <c r="A56" s="18"/>
      <c r="B56" s="6" t="s">
        <v>328</v>
      </c>
      <c r="C56" s="49" t="s">
        <v>118</v>
      </c>
      <c r="D56" s="5">
        <v>1048</v>
      </c>
      <c r="E56" s="21"/>
      <c r="F56" s="21"/>
      <c r="G56" s="21"/>
      <c r="H56" s="13"/>
      <c r="I56" s="13"/>
      <c r="J56" s="22"/>
      <c r="K56" s="35"/>
      <c r="L56" s="35"/>
      <c r="M56" s="15"/>
      <c r="N56" s="15"/>
      <c r="O56" s="15"/>
      <c r="P56" s="15"/>
      <c r="Q56" s="15">
        <f t="shared" si="2"/>
        <v>0</v>
      </c>
      <c r="R56" s="15"/>
      <c r="S56" s="18"/>
      <c r="T56" s="1"/>
      <c r="U56" s="1"/>
      <c r="V56" s="1"/>
      <c r="W56" s="1"/>
      <c r="X56" s="1"/>
      <c r="Y56" s="1"/>
    </row>
    <row r="57" spans="1:25" ht="78.75" customHeight="1">
      <c r="A57" s="18"/>
      <c r="B57" s="6" t="s">
        <v>329</v>
      </c>
      <c r="C57" s="49" t="s">
        <v>119</v>
      </c>
      <c r="D57" s="5">
        <v>1049</v>
      </c>
      <c r="E57" s="13"/>
      <c r="F57" s="13"/>
      <c r="G57" s="13"/>
      <c r="H57" s="13"/>
      <c r="I57" s="13"/>
      <c r="J57" s="13"/>
      <c r="K57" s="35"/>
      <c r="L57" s="35"/>
      <c r="M57" s="15"/>
      <c r="N57" s="15"/>
      <c r="O57" s="15"/>
      <c r="P57" s="15"/>
      <c r="Q57" s="15">
        <f t="shared" si="2"/>
        <v>0</v>
      </c>
      <c r="R57" s="15"/>
      <c r="S57" s="18"/>
      <c r="T57" s="1"/>
      <c r="U57" s="1"/>
      <c r="V57" s="1"/>
      <c r="W57" s="1"/>
      <c r="X57" s="1"/>
      <c r="Y57" s="1"/>
    </row>
    <row r="58" spans="1:25" ht="165.75" customHeight="1">
      <c r="A58" s="18"/>
      <c r="B58" s="6" t="s">
        <v>330</v>
      </c>
      <c r="C58" s="49" t="s">
        <v>120</v>
      </c>
      <c r="D58" s="5">
        <v>1050</v>
      </c>
      <c r="E58" s="21" t="s">
        <v>906</v>
      </c>
      <c r="F58" s="21" t="s">
        <v>935</v>
      </c>
      <c r="G58" s="21" t="s">
        <v>913</v>
      </c>
      <c r="H58" s="13"/>
      <c r="I58" s="13"/>
      <c r="J58" s="13"/>
      <c r="K58" s="26" t="s">
        <v>870</v>
      </c>
      <c r="L58" s="26" t="s">
        <v>887</v>
      </c>
      <c r="M58" s="15">
        <v>2063.7</v>
      </c>
      <c r="N58" s="15"/>
      <c r="O58" s="15"/>
      <c r="P58" s="15"/>
      <c r="Q58" s="15">
        <f t="shared" si="2"/>
        <v>0</v>
      </c>
      <c r="R58" s="15"/>
      <c r="S58" s="18"/>
      <c r="T58" s="1"/>
      <c r="U58" s="1"/>
      <c r="V58" s="1"/>
      <c r="W58" s="1"/>
      <c r="X58" s="1"/>
      <c r="Y58" s="1"/>
    </row>
    <row r="59" spans="1:25" ht="45.75" customHeight="1">
      <c r="A59" s="18"/>
      <c r="B59" s="6" t="s">
        <v>331</v>
      </c>
      <c r="C59" s="49" t="s">
        <v>121</v>
      </c>
      <c r="D59" s="5">
        <v>1051</v>
      </c>
      <c r="E59" s="13"/>
      <c r="F59" s="13"/>
      <c r="G59" s="13"/>
      <c r="H59" s="13"/>
      <c r="I59" s="13"/>
      <c r="J59" s="13"/>
      <c r="K59" s="35"/>
      <c r="L59" s="35"/>
      <c r="M59" s="15"/>
      <c r="N59" s="15"/>
      <c r="O59" s="15"/>
      <c r="P59" s="15"/>
      <c r="Q59" s="15">
        <f t="shared" si="2"/>
        <v>0</v>
      </c>
      <c r="R59" s="15"/>
      <c r="S59" s="18"/>
      <c r="T59" s="1"/>
      <c r="U59" s="1"/>
      <c r="V59" s="1"/>
      <c r="W59" s="1"/>
      <c r="X59" s="1"/>
      <c r="Y59" s="1"/>
    </row>
    <row r="60" spans="1:25" ht="36" customHeight="1">
      <c r="A60" s="18"/>
      <c r="B60" s="6" t="s">
        <v>332</v>
      </c>
      <c r="C60" s="49" t="s">
        <v>122</v>
      </c>
      <c r="D60" s="5">
        <v>1052</v>
      </c>
      <c r="E60" s="13"/>
      <c r="F60" s="13"/>
      <c r="G60" s="13"/>
      <c r="H60" s="13"/>
      <c r="I60" s="13"/>
      <c r="J60" s="22"/>
      <c r="K60" s="35"/>
      <c r="L60" s="35"/>
      <c r="M60" s="15"/>
      <c r="N60" s="15"/>
      <c r="O60" s="15"/>
      <c r="P60" s="15"/>
      <c r="Q60" s="15">
        <f t="shared" si="2"/>
        <v>0</v>
      </c>
      <c r="R60" s="15"/>
      <c r="S60" s="18"/>
      <c r="T60" s="1"/>
      <c r="U60" s="1"/>
      <c r="V60" s="1"/>
      <c r="W60" s="1"/>
      <c r="X60" s="1"/>
      <c r="Y60" s="1"/>
    </row>
    <row r="61" spans="1:25" ht="204.75" customHeight="1">
      <c r="A61" s="18"/>
      <c r="B61" s="6" t="s">
        <v>333</v>
      </c>
      <c r="C61" s="49" t="s">
        <v>123</v>
      </c>
      <c r="D61" s="5">
        <v>1053</v>
      </c>
      <c r="E61" s="13"/>
      <c r="F61" s="13"/>
      <c r="G61" s="13"/>
      <c r="H61" s="29"/>
      <c r="I61" s="30"/>
      <c r="J61" s="30"/>
      <c r="K61" s="57"/>
      <c r="L61" s="57"/>
      <c r="M61" s="15"/>
      <c r="N61" s="15"/>
      <c r="O61" s="15"/>
      <c r="P61" s="15"/>
      <c r="Q61" s="15">
        <f t="shared" si="2"/>
        <v>0</v>
      </c>
      <c r="R61" s="15"/>
      <c r="S61" s="18"/>
      <c r="T61" s="1"/>
      <c r="U61" s="1"/>
      <c r="V61" s="1"/>
      <c r="W61" s="1"/>
      <c r="X61" s="1"/>
      <c r="Y61" s="1"/>
    </row>
    <row r="62" spans="1:25" ht="24" customHeight="1">
      <c r="A62" s="18"/>
      <c r="B62" s="6" t="s">
        <v>334</v>
      </c>
      <c r="C62" s="49" t="s">
        <v>124</v>
      </c>
      <c r="D62" s="5">
        <v>1054</v>
      </c>
      <c r="E62" s="13"/>
      <c r="F62" s="13"/>
      <c r="G62" s="13"/>
      <c r="H62" s="13"/>
      <c r="I62" s="13"/>
      <c r="J62" s="13"/>
      <c r="K62" s="35"/>
      <c r="L62" s="35"/>
      <c r="M62" s="15"/>
      <c r="N62" s="15"/>
      <c r="O62" s="15"/>
      <c r="P62" s="15"/>
      <c r="Q62" s="15">
        <f t="shared" si="2"/>
        <v>0</v>
      </c>
      <c r="R62" s="15"/>
      <c r="S62" s="18"/>
      <c r="T62" s="1"/>
      <c r="U62" s="1"/>
      <c r="V62" s="1"/>
      <c r="W62" s="1"/>
      <c r="X62" s="1"/>
      <c r="Y62" s="1"/>
    </row>
    <row r="63" spans="1:25" ht="51.75" customHeight="1">
      <c r="A63" s="27"/>
      <c r="B63" s="6" t="s">
        <v>335</v>
      </c>
      <c r="C63" s="49" t="s">
        <v>125</v>
      </c>
      <c r="D63" s="5">
        <v>1055</v>
      </c>
      <c r="E63" s="16"/>
      <c r="F63" s="16"/>
      <c r="G63" s="16"/>
      <c r="H63" s="16"/>
      <c r="I63" s="16"/>
      <c r="J63" s="16"/>
      <c r="K63" s="55"/>
      <c r="L63" s="55"/>
      <c r="M63" s="14"/>
      <c r="N63" s="14"/>
      <c r="O63" s="14"/>
      <c r="P63" s="14"/>
      <c r="Q63" s="15">
        <f t="shared" si="2"/>
        <v>0</v>
      </c>
      <c r="R63" s="14"/>
      <c r="S63" s="18"/>
      <c r="T63" s="1"/>
      <c r="U63" s="1"/>
      <c r="V63" s="1"/>
      <c r="W63" s="1"/>
      <c r="X63" s="1"/>
      <c r="Y63" s="1"/>
    </row>
    <row r="64" spans="1:25" ht="36.75" customHeight="1">
      <c r="A64" s="27"/>
      <c r="B64" s="6" t="s">
        <v>336</v>
      </c>
      <c r="C64" s="49" t="s">
        <v>126</v>
      </c>
      <c r="D64" s="5">
        <v>1056</v>
      </c>
      <c r="E64" s="21"/>
      <c r="F64" s="21"/>
      <c r="G64" s="21"/>
      <c r="H64" s="21"/>
      <c r="I64" s="21"/>
      <c r="J64" s="21"/>
      <c r="K64" s="26"/>
      <c r="L64" s="26"/>
      <c r="M64" s="15"/>
      <c r="N64" s="15"/>
      <c r="O64" s="15"/>
      <c r="P64" s="15"/>
      <c r="Q64" s="15">
        <f t="shared" si="2"/>
        <v>0</v>
      </c>
      <c r="R64" s="15"/>
      <c r="S64" s="18"/>
      <c r="T64" s="1"/>
      <c r="U64" s="1"/>
      <c r="V64" s="1"/>
      <c r="W64" s="1"/>
      <c r="X64" s="1"/>
      <c r="Y64" s="1"/>
    </row>
    <row r="65" spans="1:25" ht="33.75" customHeight="1">
      <c r="A65" s="27"/>
      <c r="B65" s="6" t="s">
        <v>337</v>
      </c>
      <c r="C65" s="49" t="s">
        <v>127</v>
      </c>
      <c r="D65" s="5">
        <v>1057</v>
      </c>
      <c r="E65" s="21"/>
      <c r="F65" s="21"/>
      <c r="G65" s="21"/>
      <c r="H65" s="21"/>
      <c r="I65" s="21"/>
      <c r="J65" s="21"/>
      <c r="K65" s="26"/>
      <c r="L65" s="26"/>
      <c r="M65" s="15"/>
      <c r="N65" s="15"/>
      <c r="O65" s="15"/>
      <c r="P65" s="15"/>
      <c r="Q65" s="15">
        <f t="shared" si="2"/>
        <v>0</v>
      </c>
      <c r="R65" s="15"/>
      <c r="S65" s="18"/>
      <c r="T65" s="1"/>
      <c r="U65" s="1"/>
      <c r="V65" s="1"/>
      <c r="W65" s="1"/>
      <c r="X65" s="1"/>
      <c r="Y65" s="1"/>
    </row>
    <row r="66" spans="1:25" ht="64.5" customHeight="1">
      <c r="A66" s="18"/>
      <c r="B66" s="6" t="s">
        <v>338</v>
      </c>
      <c r="C66" s="49" t="s">
        <v>128</v>
      </c>
      <c r="D66" s="5">
        <v>1058</v>
      </c>
      <c r="E66" s="17"/>
      <c r="F66" s="17"/>
      <c r="G66" s="17"/>
      <c r="H66" s="17"/>
      <c r="I66" s="17"/>
      <c r="J66" s="17"/>
      <c r="K66" s="56"/>
      <c r="L66" s="56"/>
      <c r="M66" s="14"/>
      <c r="N66" s="14"/>
      <c r="O66" s="14"/>
      <c r="P66" s="14"/>
      <c r="Q66" s="15">
        <f t="shared" si="2"/>
        <v>0</v>
      </c>
      <c r="R66" s="14"/>
      <c r="S66" s="18"/>
      <c r="T66" s="1"/>
      <c r="U66" s="1"/>
      <c r="V66" s="1"/>
      <c r="W66" s="1"/>
      <c r="X66" s="1"/>
      <c r="Y66" s="1"/>
    </row>
    <row r="67" spans="1:25" ht="54.75" customHeight="1">
      <c r="A67" s="18"/>
      <c r="B67" s="6" t="s">
        <v>339</v>
      </c>
      <c r="C67" s="49" t="s">
        <v>129</v>
      </c>
      <c r="D67" s="5">
        <v>1059</v>
      </c>
      <c r="E67" s="21"/>
      <c r="F67" s="21"/>
      <c r="G67" s="21"/>
      <c r="H67" s="21"/>
      <c r="I67" s="21"/>
      <c r="J67" s="21"/>
      <c r="K67" s="26"/>
      <c r="L67" s="26"/>
      <c r="M67" s="15"/>
      <c r="N67" s="15"/>
      <c r="O67" s="15"/>
      <c r="P67" s="15"/>
      <c r="Q67" s="15">
        <f t="shared" si="2"/>
        <v>0</v>
      </c>
      <c r="R67" s="15"/>
      <c r="S67" s="18"/>
      <c r="T67" s="1"/>
      <c r="U67" s="1"/>
      <c r="V67" s="1"/>
      <c r="W67" s="1"/>
      <c r="X67" s="1"/>
      <c r="Y67" s="1"/>
    </row>
    <row r="68" spans="1:25" ht="25.5">
      <c r="A68" s="18"/>
      <c r="B68" s="6" t="s">
        <v>340</v>
      </c>
      <c r="C68" s="49" t="s">
        <v>130</v>
      </c>
      <c r="D68" s="5">
        <v>1060</v>
      </c>
      <c r="E68" s="21"/>
      <c r="F68" s="21"/>
      <c r="G68" s="21"/>
      <c r="H68" s="21"/>
      <c r="I68" s="31"/>
      <c r="J68" s="21"/>
      <c r="K68" s="26"/>
      <c r="L68" s="26"/>
      <c r="M68" s="15"/>
      <c r="N68" s="15"/>
      <c r="O68" s="15"/>
      <c r="P68" s="15"/>
      <c r="Q68" s="15">
        <f t="shared" si="2"/>
        <v>0</v>
      </c>
      <c r="R68" s="15"/>
      <c r="S68" s="18"/>
      <c r="T68" s="1"/>
      <c r="U68" s="1"/>
      <c r="V68" s="1"/>
      <c r="W68" s="1"/>
      <c r="X68" s="1"/>
      <c r="Y68" s="1"/>
    </row>
    <row r="69" spans="1:25" ht="45" customHeight="1">
      <c r="A69" s="18"/>
      <c r="B69" s="6" t="s">
        <v>341</v>
      </c>
      <c r="C69" s="49" t="s">
        <v>131</v>
      </c>
      <c r="D69" s="5">
        <v>1061</v>
      </c>
      <c r="E69" s="21"/>
      <c r="F69" s="21"/>
      <c r="G69" s="21"/>
      <c r="H69" s="21"/>
      <c r="I69" s="31"/>
      <c r="J69" s="21"/>
      <c r="K69" s="26"/>
      <c r="L69" s="26"/>
      <c r="M69" s="15"/>
      <c r="N69" s="15"/>
      <c r="O69" s="15"/>
      <c r="P69" s="15"/>
      <c r="Q69" s="15">
        <f t="shared" si="2"/>
        <v>0</v>
      </c>
      <c r="R69" s="15"/>
      <c r="S69" s="18"/>
      <c r="T69" s="1"/>
      <c r="U69" s="1"/>
      <c r="V69" s="1"/>
      <c r="W69" s="1"/>
      <c r="X69" s="1"/>
      <c r="Y69" s="1"/>
    </row>
    <row r="70" spans="1:25" ht="62.25" customHeight="1">
      <c r="A70" s="18"/>
      <c r="B70" s="6" t="s">
        <v>342</v>
      </c>
      <c r="C70" s="49" t="s">
        <v>132</v>
      </c>
      <c r="D70" s="5">
        <v>1062</v>
      </c>
      <c r="E70" s="13"/>
      <c r="F70" s="13"/>
      <c r="G70" s="13"/>
      <c r="H70" s="21"/>
      <c r="I70" s="21"/>
      <c r="J70" s="21"/>
      <c r="K70" s="26"/>
      <c r="L70" s="26"/>
      <c r="M70" s="15"/>
      <c r="N70" s="15"/>
      <c r="O70" s="15"/>
      <c r="P70" s="15"/>
      <c r="Q70" s="15">
        <f t="shared" si="2"/>
        <v>0</v>
      </c>
      <c r="R70" s="15"/>
      <c r="S70" s="18"/>
      <c r="T70" s="1"/>
      <c r="U70" s="1"/>
      <c r="V70" s="1"/>
      <c r="W70" s="1"/>
      <c r="X70" s="1"/>
      <c r="Y70" s="1"/>
    </row>
    <row r="71" spans="1:25" ht="51" customHeight="1">
      <c r="A71" s="18"/>
      <c r="B71" s="6" t="s">
        <v>343</v>
      </c>
      <c r="C71" s="49" t="s">
        <v>133</v>
      </c>
      <c r="D71" s="5">
        <v>1063</v>
      </c>
      <c r="E71" s="13"/>
      <c r="F71" s="13"/>
      <c r="G71" s="13"/>
      <c r="H71" s="13"/>
      <c r="I71" s="13"/>
      <c r="J71" s="13"/>
      <c r="K71" s="35"/>
      <c r="L71" s="35"/>
      <c r="M71" s="15"/>
      <c r="N71" s="15"/>
      <c r="O71" s="15"/>
      <c r="P71" s="15"/>
      <c r="Q71" s="15">
        <f t="shared" si="2"/>
        <v>0</v>
      </c>
      <c r="R71" s="15"/>
      <c r="S71" s="18"/>
      <c r="T71" s="1"/>
      <c r="U71" s="1"/>
      <c r="V71" s="1"/>
      <c r="W71" s="1"/>
      <c r="X71" s="1"/>
      <c r="Y71" s="1"/>
    </row>
    <row r="72" spans="1:25" ht="64.5" customHeight="1">
      <c r="A72" s="18"/>
      <c r="B72" s="6" t="s">
        <v>344</v>
      </c>
      <c r="C72" s="49" t="s">
        <v>134</v>
      </c>
      <c r="D72" s="5">
        <v>1064</v>
      </c>
      <c r="E72" s="13"/>
      <c r="F72" s="13"/>
      <c r="G72" s="13"/>
      <c r="H72" s="13"/>
      <c r="I72" s="13"/>
      <c r="J72" s="13"/>
      <c r="K72" s="35"/>
      <c r="L72" s="35"/>
      <c r="M72" s="15"/>
      <c r="N72" s="15"/>
      <c r="O72" s="15"/>
      <c r="P72" s="15"/>
      <c r="Q72" s="15">
        <f t="shared" si="2"/>
        <v>0</v>
      </c>
      <c r="R72" s="15"/>
      <c r="S72" s="18"/>
      <c r="T72" s="1"/>
      <c r="U72" s="1"/>
      <c r="V72" s="1"/>
      <c r="W72" s="1"/>
      <c r="X72" s="1"/>
      <c r="Y72" s="1"/>
    </row>
    <row r="73" spans="1:25" ht="25.5">
      <c r="A73" s="18"/>
      <c r="B73" s="6" t="s">
        <v>345</v>
      </c>
      <c r="C73" s="49" t="s">
        <v>135</v>
      </c>
      <c r="D73" s="5">
        <v>1065</v>
      </c>
      <c r="E73" s="13"/>
      <c r="F73" s="13"/>
      <c r="G73" s="13"/>
      <c r="H73" s="13"/>
      <c r="I73" s="13"/>
      <c r="J73" s="13"/>
      <c r="K73" s="35"/>
      <c r="L73" s="35"/>
      <c r="M73" s="15"/>
      <c r="N73" s="15"/>
      <c r="O73" s="15"/>
      <c r="P73" s="15"/>
      <c r="Q73" s="15">
        <f t="shared" si="2"/>
        <v>0</v>
      </c>
      <c r="R73" s="15"/>
      <c r="S73" s="18"/>
      <c r="T73" s="1"/>
      <c r="U73" s="1"/>
      <c r="V73" s="1"/>
      <c r="W73" s="1"/>
      <c r="X73" s="1"/>
      <c r="Y73" s="1"/>
    </row>
    <row r="74" spans="1:25" ht="38.25" customHeight="1">
      <c r="A74" s="18"/>
      <c r="B74" s="6" t="s">
        <v>346</v>
      </c>
      <c r="C74" s="49" t="s">
        <v>136</v>
      </c>
      <c r="D74" s="5">
        <v>1066</v>
      </c>
      <c r="E74" s="13"/>
      <c r="F74" s="13"/>
      <c r="G74" s="13"/>
      <c r="H74" s="13"/>
      <c r="I74" s="13"/>
      <c r="J74" s="13"/>
      <c r="K74" s="35"/>
      <c r="L74" s="35"/>
      <c r="M74" s="15"/>
      <c r="N74" s="15"/>
      <c r="O74" s="15"/>
      <c r="P74" s="15"/>
      <c r="Q74" s="15">
        <f t="shared" si="2"/>
        <v>0</v>
      </c>
      <c r="R74" s="15"/>
      <c r="S74" s="18"/>
      <c r="T74" s="1"/>
      <c r="U74" s="1"/>
      <c r="V74" s="1"/>
      <c r="W74" s="1"/>
      <c r="X74" s="1"/>
      <c r="Y74" s="1"/>
    </row>
    <row r="75" spans="1:25" ht="67.5" customHeight="1">
      <c r="A75" s="18"/>
      <c r="B75" s="8" t="s">
        <v>347</v>
      </c>
      <c r="C75" s="48" t="s">
        <v>137</v>
      </c>
      <c r="D75" s="4">
        <v>1100</v>
      </c>
      <c r="E75" s="13" t="s">
        <v>733</v>
      </c>
      <c r="F75" s="13" t="s">
        <v>733</v>
      </c>
      <c r="G75" s="13" t="s">
        <v>733</v>
      </c>
      <c r="H75" s="13" t="s">
        <v>733</v>
      </c>
      <c r="I75" s="13" t="s">
        <v>733</v>
      </c>
      <c r="J75" s="13" t="s">
        <v>733</v>
      </c>
      <c r="K75" s="13" t="s">
        <v>733</v>
      </c>
      <c r="L75" s="13" t="s">
        <v>733</v>
      </c>
      <c r="M75" s="14">
        <f>SUM(M76:M94)</f>
        <v>31655.8</v>
      </c>
      <c r="N75" s="14">
        <f>SUM(N76:N118)</f>
        <v>30795.4</v>
      </c>
      <c r="O75" s="14">
        <f>SUM(O76:O118)</f>
        <v>31823</v>
      </c>
      <c r="P75" s="14">
        <f>SUM(P76:P118)</f>
        <v>32903.8</v>
      </c>
      <c r="Q75" s="14">
        <f>SUM(Q76:Q118)</f>
        <v>33444.9</v>
      </c>
      <c r="R75" s="14">
        <f>SUM(R76:R118)</f>
        <v>36041.2</v>
      </c>
      <c r="S75" s="18"/>
      <c r="T75" s="1"/>
      <c r="U75" s="1"/>
      <c r="V75" s="1"/>
      <c r="W75" s="1"/>
      <c r="X75" s="1"/>
      <c r="Y75" s="1"/>
    </row>
    <row r="76" spans="1:25" ht="114" customHeight="1">
      <c r="A76" s="18"/>
      <c r="B76" s="6" t="s">
        <v>348</v>
      </c>
      <c r="C76" s="49" t="s">
        <v>138</v>
      </c>
      <c r="D76" s="5">
        <v>1101</v>
      </c>
      <c r="E76" s="21" t="s">
        <v>915</v>
      </c>
      <c r="F76" s="21"/>
      <c r="G76" s="21" t="s">
        <v>916</v>
      </c>
      <c r="H76" s="13" t="s">
        <v>917</v>
      </c>
      <c r="I76" s="13" t="s">
        <v>918</v>
      </c>
      <c r="J76" s="22">
        <v>39297</v>
      </c>
      <c r="K76" s="13" t="s">
        <v>1057</v>
      </c>
      <c r="L76" s="13" t="s">
        <v>1058</v>
      </c>
      <c r="M76" s="15">
        <v>26894</v>
      </c>
      <c r="N76" s="15">
        <v>26273.3</v>
      </c>
      <c r="O76" s="15">
        <v>27306.3</v>
      </c>
      <c r="P76" s="15">
        <v>28114.9</v>
      </c>
      <c r="Q76" s="15">
        <v>28518.7</v>
      </c>
      <c r="R76" s="15">
        <v>30986.2</v>
      </c>
      <c r="S76" s="18"/>
      <c r="T76" s="1"/>
      <c r="U76" s="1"/>
      <c r="V76" s="1"/>
      <c r="W76" s="1"/>
      <c r="X76" s="1"/>
      <c r="Y76" s="1"/>
    </row>
    <row r="77" spans="1:25" ht="12.75">
      <c r="A77" s="18"/>
      <c r="B77" s="6" t="s">
        <v>349</v>
      </c>
      <c r="C77" s="49" t="s">
        <v>139</v>
      </c>
      <c r="D77" s="5">
        <v>1102</v>
      </c>
      <c r="E77" s="21"/>
      <c r="F77" s="21"/>
      <c r="G77" s="21"/>
      <c r="H77" s="13"/>
      <c r="I77" s="13"/>
      <c r="J77" s="13"/>
      <c r="K77" s="35"/>
      <c r="L77" s="35"/>
      <c r="M77" s="15"/>
      <c r="N77" s="15"/>
      <c r="O77" s="15"/>
      <c r="P77" s="15"/>
      <c r="Q77" s="15"/>
      <c r="R77" s="15"/>
      <c r="S77" s="18"/>
      <c r="T77" s="1"/>
      <c r="U77" s="1"/>
      <c r="V77" s="1"/>
      <c r="W77" s="1"/>
      <c r="X77" s="1"/>
      <c r="Y77" s="1"/>
    </row>
    <row r="78" spans="1:25" ht="27" customHeight="1">
      <c r="A78" s="18"/>
      <c r="B78" s="6" t="s">
        <v>350</v>
      </c>
      <c r="C78" s="49" t="s">
        <v>140</v>
      </c>
      <c r="D78" s="5">
        <v>1103</v>
      </c>
      <c r="E78" s="21"/>
      <c r="F78" s="21"/>
      <c r="G78" s="21"/>
      <c r="H78" s="13"/>
      <c r="I78" s="13"/>
      <c r="J78" s="13"/>
      <c r="K78" s="35"/>
      <c r="L78" s="35"/>
      <c r="M78" s="15"/>
      <c r="N78" s="15"/>
      <c r="O78" s="15"/>
      <c r="P78" s="15"/>
      <c r="Q78" s="15"/>
      <c r="R78" s="15"/>
      <c r="S78" s="18"/>
      <c r="T78" s="1"/>
      <c r="U78" s="1"/>
      <c r="V78" s="1"/>
      <c r="W78" s="1"/>
      <c r="X78" s="1"/>
      <c r="Y78" s="1"/>
    </row>
    <row r="79" spans="1:25" ht="17.25" customHeight="1">
      <c r="A79" s="18"/>
      <c r="B79" s="6" t="s">
        <v>351</v>
      </c>
      <c r="C79" s="49" t="s">
        <v>14</v>
      </c>
      <c r="D79" s="5">
        <v>1104</v>
      </c>
      <c r="E79" s="21"/>
      <c r="F79" s="21"/>
      <c r="G79" s="21"/>
      <c r="H79" s="13"/>
      <c r="I79" s="13"/>
      <c r="J79" s="13"/>
      <c r="K79" s="35"/>
      <c r="L79" s="35"/>
      <c r="M79" s="15"/>
      <c r="N79" s="15"/>
      <c r="O79" s="15"/>
      <c r="P79" s="15"/>
      <c r="Q79" s="15"/>
      <c r="R79" s="15"/>
      <c r="S79" s="18"/>
      <c r="T79" s="1"/>
      <c r="U79" s="1"/>
      <c r="V79" s="1"/>
      <c r="W79" s="1"/>
      <c r="X79" s="1"/>
      <c r="Y79" s="1"/>
    </row>
    <row r="80" spans="1:25" ht="164.25" customHeight="1">
      <c r="A80" s="18"/>
      <c r="B80" s="6" t="s">
        <v>352</v>
      </c>
      <c r="C80" s="49" t="s">
        <v>8</v>
      </c>
      <c r="D80" s="5">
        <v>1105</v>
      </c>
      <c r="E80" s="21" t="s">
        <v>906</v>
      </c>
      <c r="F80" s="21" t="s">
        <v>937</v>
      </c>
      <c r="G80" s="21" t="s">
        <v>919</v>
      </c>
      <c r="H80" s="13"/>
      <c r="I80" s="13"/>
      <c r="J80" s="13"/>
      <c r="K80" s="35" t="s">
        <v>869</v>
      </c>
      <c r="L80" s="35">
        <v>13</v>
      </c>
      <c r="M80" s="15">
        <v>2429.6</v>
      </c>
      <c r="N80" s="15">
        <v>2365.2</v>
      </c>
      <c r="O80" s="15">
        <v>2212.8</v>
      </c>
      <c r="P80" s="15">
        <v>2499.7</v>
      </c>
      <c r="Q80" s="15">
        <v>2527.1</v>
      </c>
      <c r="R80" s="15">
        <v>2552.8</v>
      </c>
      <c r="S80" s="18"/>
      <c r="T80" s="1"/>
      <c r="U80" s="1"/>
      <c r="V80" s="1"/>
      <c r="W80" s="1"/>
      <c r="X80" s="1"/>
      <c r="Y80" s="1"/>
    </row>
    <row r="81" spans="1:25" ht="48" customHeight="1">
      <c r="A81" s="18"/>
      <c r="B81" s="6" t="s">
        <v>353</v>
      </c>
      <c r="C81" s="49" t="s">
        <v>15</v>
      </c>
      <c r="D81" s="5">
        <v>1106</v>
      </c>
      <c r="E81" s="21"/>
      <c r="F81" s="21"/>
      <c r="G81" s="21"/>
      <c r="H81" s="13"/>
      <c r="I81" s="13"/>
      <c r="J81" s="13"/>
      <c r="K81" s="35"/>
      <c r="L81" s="35"/>
      <c r="M81" s="15"/>
      <c r="N81" s="15"/>
      <c r="O81" s="15"/>
      <c r="P81" s="15"/>
      <c r="Q81" s="15"/>
      <c r="R81" s="15"/>
      <c r="S81" s="18"/>
      <c r="T81" s="1"/>
      <c r="U81" s="1"/>
      <c r="V81" s="1"/>
      <c r="W81" s="1"/>
      <c r="X81" s="1"/>
      <c r="Y81" s="1"/>
    </row>
    <row r="82" spans="1:25" ht="51.75" customHeight="1">
      <c r="A82" s="18"/>
      <c r="B82" s="6" t="s">
        <v>354</v>
      </c>
      <c r="C82" s="49" t="s">
        <v>43</v>
      </c>
      <c r="D82" s="5">
        <v>1107</v>
      </c>
      <c r="E82" s="21"/>
      <c r="F82" s="21"/>
      <c r="G82" s="21"/>
      <c r="H82" s="13"/>
      <c r="I82" s="13"/>
      <c r="J82" s="13"/>
      <c r="K82" s="35"/>
      <c r="L82" s="35"/>
      <c r="M82" s="15"/>
      <c r="N82" s="15"/>
      <c r="O82" s="15"/>
      <c r="P82" s="15"/>
      <c r="Q82" s="15"/>
      <c r="R82" s="15"/>
      <c r="S82" s="18"/>
      <c r="T82" s="1"/>
      <c r="U82" s="1"/>
      <c r="V82" s="1"/>
      <c r="W82" s="1"/>
      <c r="X82" s="1"/>
      <c r="Y82" s="1"/>
    </row>
    <row r="83" spans="1:25" ht="26.25" customHeight="1">
      <c r="A83" s="18"/>
      <c r="B83" s="6" t="s">
        <v>355</v>
      </c>
      <c r="C83" s="49" t="s">
        <v>90</v>
      </c>
      <c r="D83" s="5">
        <v>1108</v>
      </c>
      <c r="E83" s="21"/>
      <c r="F83" s="21"/>
      <c r="G83" s="21"/>
      <c r="H83" s="13"/>
      <c r="I83" s="13"/>
      <c r="J83" s="13"/>
      <c r="K83" s="35"/>
      <c r="L83" s="35"/>
      <c r="M83" s="15"/>
      <c r="N83" s="15"/>
      <c r="O83" s="15"/>
      <c r="P83" s="15"/>
      <c r="Q83" s="15"/>
      <c r="R83" s="15"/>
      <c r="S83" s="18"/>
      <c r="T83" s="1"/>
      <c r="U83" s="1"/>
      <c r="V83" s="1"/>
      <c r="W83" s="1"/>
      <c r="X83" s="1"/>
      <c r="Y83" s="1"/>
    </row>
    <row r="84" spans="1:25" ht="32.25" customHeight="1">
      <c r="A84" s="18"/>
      <c r="B84" s="6" t="s">
        <v>356</v>
      </c>
      <c r="C84" s="49" t="s">
        <v>91</v>
      </c>
      <c r="D84" s="5">
        <v>1109</v>
      </c>
      <c r="E84" s="21"/>
      <c r="F84" s="21"/>
      <c r="G84" s="21"/>
      <c r="H84" s="13"/>
      <c r="I84" s="13"/>
      <c r="J84" s="13"/>
      <c r="K84" s="35"/>
      <c r="L84" s="35"/>
      <c r="M84" s="15"/>
      <c r="N84" s="15"/>
      <c r="O84" s="15"/>
      <c r="P84" s="15"/>
      <c r="Q84" s="15"/>
      <c r="R84" s="15"/>
      <c r="S84" s="18"/>
      <c r="T84" s="1"/>
      <c r="U84" s="1"/>
      <c r="V84" s="1"/>
      <c r="W84" s="1"/>
      <c r="X84" s="1"/>
      <c r="Y84" s="1"/>
    </row>
    <row r="85" spans="1:25" ht="76.5" customHeight="1">
      <c r="A85" s="18"/>
      <c r="B85" s="6" t="s">
        <v>357</v>
      </c>
      <c r="C85" s="49" t="s">
        <v>92</v>
      </c>
      <c r="D85" s="5">
        <v>1110</v>
      </c>
      <c r="E85" s="21"/>
      <c r="F85" s="21"/>
      <c r="G85" s="21"/>
      <c r="H85" s="13"/>
      <c r="I85" s="13"/>
      <c r="J85" s="13"/>
      <c r="K85" s="35"/>
      <c r="L85" s="35"/>
      <c r="M85" s="15"/>
      <c r="N85" s="15"/>
      <c r="O85" s="15"/>
      <c r="P85" s="15"/>
      <c r="Q85" s="15"/>
      <c r="R85" s="15"/>
      <c r="S85" s="18"/>
      <c r="T85" s="1"/>
      <c r="U85" s="1"/>
      <c r="V85" s="1"/>
      <c r="W85" s="1"/>
      <c r="X85" s="1"/>
      <c r="Y85" s="1"/>
    </row>
    <row r="86" spans="1:25" ht="98.25" customHeight="1">
      <c r="A86" s="18"/>
      <c r="B86" s="6" t="s">
        <v>358</v>
      </c>
      <c r="C86" s="49" t="s">
        <v>42</v>
      </c>
      <c r="D86" s="5">
        <v>1111</v>
      </c>
      <c r="E86" s="13"/>
      <c r="F86" s="13"/>
      <c r="G86" s="22"/>
      <c r="H86" s="32"/>
      <c r="I86" s="30"/>
      <c r="J86" s="30"/>
      <c r="K86" s="57"/>
      <c r="L86" s="57"/>
      <c r="M86" s="15"/>
      <c r="N86" s="15"/>
      <c r="O86" s="15"/>
      <c r="P86" s="15"/>
      <c r="Q86" s="15"/>
      <c r="R86" s="15"/>
      <c r="S86" s="18"/>
      <c r="T86" s="1"/>
      <c r="U86" s="1"/>
      <c r="V86" s="1"/>
      <c r="W86" s="1"/>
      <c r="X86" s="1"/>
      <c r="Y86" s="1"/>
    </row>
    <row r="87" spans="1:25" ht="86.25" customHeight="1">
      <c r="A87" s="18"/>
      <c r="B87" s="6" t="s">
        <v>359</v>
      </c>
      <c r="C87" s="49" t="s">
        <v>93</v>
      </c>
      <c r="D87" s="5">
        <v>1112</v>
      </c>
      <c r="E87" s="21"/>
      <c r="F87" s="21"/>
      <c r="G87" s="21"/>
      <c r="H87" s="13"/>
      <c r="I87" s="13"/>
      <c r="J87" s="13"/>
      <c r="K87" s="35"/>
      <c r="L87" s="35"/>
      <c r="M87" s="15"/>
      <c r="N87" s="15"/>
      <c r="O87" s="15"/>
      <c r="P87" s="15"/>
      <c r="Q87" s="15"/>
      <c r="R87" s="15"/>
      <c r="S87" s="18"/>
      <c r="T87" s="1"/>
      <c r="U87" s="1"/>
      <c r="V87" s="1"/>
      <c r="W87" s="1"/>
      <c r="X87" s="1"/>
      <c r="Y87" s="1"/>
    </row>
    <row r="88" spans="1:25" ht="156" customHeight="1">
      <c r="A88" s="18"/>
      <c r="B88" s="6" t="s">
        <v>360</v>
      </c>
      <c r="C88" s="49" t="s">
        <v>141</v>
      </c>
      <c r="D88" s="5">
        <v>1113</v>
      </c>
      <c r="E88" s="21" t="s">
        <v>906</v>
      </c>
      <c r="F88" s="21" t="s">
        <v>920</v>
      </c>
      <c r="G88" s="21" t="s">
        <v>921</v>
      </c>
      <c r="H88" s="13"/>
      <c r="I88" s="13"/>
      <c r="J88" s="13"/>
      <c r="K88" s="35" t="s">
        <v>879</v>
      </c>
      <c r="L88" s="35" t="s">
        <v>873</v>
      </c>
      <c r="M88" s="15">
        <v>2332.2</v>
      </c>
      <c r="N88" s="15">
        <v>2156.9</v>
      </c>
      <c r="O88" s="15">
        <v>2303.9</v>
      </c>
      <c r="P88" s="15">
        <v>2289.2</v>
      </c>
      <c r="Q88" s="15">
        <v>2399.1</v>
      </c>
      <c r="R88" s="15">
        <v>2502.2</v>
      </c>
      <c r="S88" s="18"/>
      <c r="T88" s="1"/>
      <c r="U88" s="1"/>
      <c r="V88" s="1"/>
      <c r="W88" s="1"/>
      <c r="X88" s="1"/>
      <c r="Y88" s="1"/>
    </row>
    <row r="89" spans="1:25" ht="24" customHeight="1">
      <c r="A89" s="18"/>
      <c r="B89" s="6" t="s">
        <v>361</v>
      </c>
      <c r="C89" s="49" t="s">
        <v>16</v>
      </c>
      <c r="D89" s="5">
        <v>1114</v>
      </c>
      <c r="E89" s="21"/>
      <c r="F89" s="21"/>
      <c r="G89" s="21"/>
      <c r="H89" s="13"/>
      <c r="I89" s="13"/>
      <c r="J89" s="13"/>
      <c r="K89" s="35"/>
      <c r="L89" s="35"/>
      <c r="M89" s="15"/>
      <c r="N89" s="15"/>
      <c r="O89" s="15"/>
      <c r="P89" s="15"/>
      <c r="Q89" s="15"/>
      <c r="R89" s="15"/>
      <c r="S89" s="18"/>
      <c r="T89" s="1"/>
      <c r="U89" s="1"/>
      <c r="V89" s="1"/>
      <c r="W89" s="1"/>
      <c r="X89" s="1"/>
      <c r="Y89" s="1"/>
    </row>
    <row r="90" spans="1:25" ht="117" customHeight="1">
      <c r="A90" s="18"/>
      <c r="B90" s="6" t="s">
        <v>362</v>
      </c>
      <c r="C90" s="49" t="s">
        <v>94</v>
      </c>
      <c r="D90" s="5">
        <v>1115</v>
      </c>
      <c r="E90" s="21"/>
      <c r="F90" s="21"/>
      <c r="G90" s="21"/>
      <c r="H90" s="13"/>
      <c r="I90" s="13"/>
      <c r="J90" s="13"/>
      <c r="K90" s="35"/>
      <c r="L90" s="35"/>
      <c r="M90" s="15"/>
      <c r="N90" s="15"/>
      <c r="O90" s="15"/>
      <c r="P90" s="15"/>
      <c r="Q90" s="15"/>
      <c r="R90" s="15"/>
      <c r="S90" s="18"/>
      <c r="T90" s="1"/>
      <c r="U90" s="1"/>
      <c r="V90" s="1"/>
      <c r="W90" s="1"/>
      <c r="X90" s="1"/>
      <c r="Y90" s="1"/>
    </row>
    <row r="91" spans="1:25" ht="108.75" customHeight="1">
      <c r="A91" s="18"/>
      <c r="B91" s="6" t="s">
        <v>363</v>
      </c>
      <c r="C91" s="49" t="s">
        <v>13</v>
      </c>
      <c r="D91" s="5">
        <v>1116</v>
      </c>
      <c r="E91" s="21"/>
      <c r="F91" s="21"/>
      <c r="G91" s="21"/>
      <c r="H91" s="21"/>
      <c r="I91" s="13"/>
      <c r="J91" s="13"/>
      <c r="K91" s="35"/>
      <c r="L91" s="35"/>
      <c r="M91" s="15"/>
      <c r="N91" s="15"/>
      <c r="O91" s="15"/>
      <c r="P91" s="15"/>
      <c r="Q91" s="15"/>
      <c r="R91" s="15"/>
      <c r="S91" s="18"/>
      <c r="T91" s="1"/>
      <c r="U91" s="1"/>
      <c r="V91" s="1"/>
      <c r="W91" s="1"/>
      <c r="X91" s="1"/>
      <c r="Y91" s="1"/>
    </row>
    <row r="92" spans="1:25" ht="12.75">
      <c r="A92" s="18"/>
      <c r="B92" s="6" t="s">
        <v>364</v>
      </c>
      <c r="C92" s="49" t="s">
        <v>17</v>
      </c>
      <c r="D92" s="5">
        <v>1117</v>
      </c>
      <c r="E92" s="21"/>
      <c r="F92" s="21"/>
      <c r="G92" s="21"/>
      <c r="H92" s="13"/>
      <c r="I92" s="13"/>
      <c r="J92" s="13"/>
      <c r="K92" s="35"/>
      <c r="L92" s="35"/>
      <c r="M92" s="15"/>
      <c r="N92" s="15"/>
      <c r="O92" s="15"/>
      <c r="P92" s="15"/>
      <c r="Q92" s="15"/>
      <c r="R92" s="15"/>
      <c r="S92" s="18"/>
      <c r="T92" s="1"/>
      <c r="U92" s="1"/>
      <c r="V92" s="1"/>
      <c r="W92" s="1"/>
      <c r="X92" s="1"/>
      <c r="Y92" s="1"/>
    </row>
    <row r="93" spans="1:25" ht="12.75">
      <c r="A93" s="18"/>
      <c r="B93" s="6" t="s">
        <v>17</v>
      </c>
      <c r="C93" s="50" t="s">
        <v>17</v>
      </c>
      <c r="D93" s="5" t="s">
        <v>17</v>
      </c>
      <c r="E93" s="21"/>
      <c r="F93" s="21"/>
      <c r="G93" s="21"/>
      <c r="H93" s="13"/>
      <c r="I93" s="13"/>
      <c r="J93" s="13"/>
      <c r="K93" s="35"/>
      <c r="L93" s="35"/>
      <c r="M93" s="15"/>
      <c r="N93" s="15"/>
      <c r="O93" s="15"/>
      <c r="P93" s="15"/>
      <c r="Q93" s="15"/>
      <c r="R93" s="15"/>
      <c r="S93" s="18"/>
      <c r="T93" s="1"/>
      <c r="U93" s="1"/>
      <c r="V93" s="1"/>
      <c r="W93" s="1"/>
      <c r="X93" s="1"/>
      <c r="Y93" s="1"/>
    </row>
    <row r="94" spans="1:25" ht="12.75">
      <c r="A94" s="18"/>
      <c r="B94" s="6" t="s">
        <v>142</v>
      </c>
      <c r="C94" s="50" t="s">
        <v>17</v>
      </c>
      <c r="D94" s="5">
        <v>1199</v>
      </c>
      <c r="E94" s="21"/>
      <c r="F94" s="21"/>
      <c r="G94" s="21"/>
      <c r="H94" s="13"/>
      <c r="I94" s="13"/>
      <c r="J94" s="13"/>
      <c r="K94" s="35"/>
      <c r="L94" s="35"/>
      <c r="M94" s="15"/>
      <c r="N94" s="15"/>
      <c r="O94" s="15"/>
      <c r="P94" s="15"/>
      <c r="Q94" s="15"/>
      <c r="R94" s="15"/>
      <c r="S94" s="18"/>
      <c r="T94" s="1"/>
      <c r="U94" s="1"/>
      <c r="V94" s="1"/>
      <c r="W94" s="1"/>
      <c r="X94" s="1"/>
      <c r="Y94" s="1"/>
    </row>
    <row r="95" spans="1:25" ht="69" customHeight="1">
      <c r="A95" s="18"/>
      <c r="B95" s="8" t="s">
        <v>365</v>
      </c>
      <c r="C95" s="48" t="s">
        <v>143</v>
      </c>
      <c r="D95" s="4">
        <v>1200</v>
      </c>
      <c r="E95" s="13" t="s">
        <v>733</v>
      </c>
      <c r="F95" s="13" t="s">
        <v>733</v>
      </c>
      <c r="G95" s="13" t="s">
        <v>733</v>
      </c>
      <c r="H95" s="13" t="s">
        <v>733</v>
      </c>
      <c r="I95" s="13" t="s">
        <v>733</v>
      </c>
      <c r="J95" s="13" t="s">
        <v>733</v>
      </c>
      <c r="K95" s="35" t="s">
        <v>733</v>
      </c>
      <c r="L95" s="35" t="s">
        <v>733</v>
      </c>
      <c r="M95" s="14"/>
      <c r="N95" s="14"/>
      <c r="O95" s="14"/>
      <c r="P95" s="14"/>
      <c r="Q95" s="14"/>
      <c r="R95" s="14"/>
      <c r="S95" s="33"/>
      <c r="T95" s="1"/>
      <c r="U95" s="1"/>
      <c r="V95" s="1"/>
      <c r="W95" s="1"/>
      <c r="X95" s="1"/>
      <c r="Y95" s="1"/>
    </row>
    <row r="96" spans="1:25" ht="41.25" customHeight="1">
      <c r="A96" s="18"/>
      <c r="B96" s="6" t="s">
        <v>366</v>
      </c>
      <c r="C96" s="49" t="s">
        <v>144</v>
      </c>
      <c r="D96" s="5">
        <v>1201</v>
      </c>
      <c r="E96" s="13" t="s">
        <v>733</v>
      </c>
      <c r="F96" s="13" t="s">
        <v>733</v>
      </c>
      <c r="G96" s="13" t="s">
        <v>733</v>
      </c>
      <c r="H96" s="13" t="s">
        <v>733</v>
      </c>
      <c r="I96" s="13" t="s">
        <v>733</v>
      </c>
      <c r="J96" s="13" t="s">
        <v>733</v>
      </c>
      <c r="K96" s="35" t="s">
        <v>733</v>
      </c>
      <c r="L96" s="35" t="s">
        <v>733</v>
      </c>
      <c r="M96" s="14"/>
      <c r="N96" s="14"/>
      <c r="O96" s="14"/>
      <c r="P96" s="14"/>
      <c r="Q96" s="14"/>
      <c r="R96" s="14"/>
      <c r="S96" s="33"/>
      <c r="T96" s="1"/>
      <c r="U96" s="1"/>
      <c r="V96" s="1"/>
      <c r="W96" s="1"/>
      <c r="X96" s="1"/>
      <c r="Y96" s="1"/>
    </row>
    <row r="97" spans="1:25" ht="15" customHeight="1">
      <c r="A97" s="18"/>
      <c r="B97" s="6" t="s">
        <v>820</v>
      </c>
      <c r="C97" s="49" t="s">
        <v>145</v>
      </c>
      <c r="D97" s="5">
        <v>1202</v>
      </c>
      <c r="E97" s="17"/>
      <c r="F97" s="17"/>
      <c r="G97" s="17"/>
      <c r="H97" s="17"/>
      <c r="I97" s="17"/>
      <c r="J97" s="17"/>
      <c r="K97" s="56"/>
      <c r="L97" s="56"/>
      <c r="M97" s="14"/>
      <c r="N97" s="14"/>
      <c r="O97" s="14"/>
      <c r="P97" s="14"/>
      <c r="Q97" s="14"/>
      <c r="R97" s="14"/>
      <c r="S97" s="33"/>
      <c r="T97" s="1"/>
      <c r="U97" s="1"/>
      <c r="V97" s="1"/>
      <c r="W97" s="1"/>
      <c r="X97" s="1"/>
      <c r="Y97" s="1"/>
    </row>
    <row r="98" spans="1:25" ht="15" customHeight="1">
      <c r="A98" s="18"/>
      <c r="B98" s="6" t="s">
        <v>821</v>
      </c>
      <c r="C98" s="49" t="s">
        <v>146</v>
      </c>
      <c r="D98" s="5">
        <v>1203</v>
      </c>
      <c r="E98" s="21"/>
      <c r="F98" s="21"/>
      <c r="G98" s="21"/>
      <c r="H98" s="21"/>
      <c r="I98" s="21"/>
      <c r="J98" s="21"/>
      <c r="K98" s="26"/>
      <c r="L98" s="26"/>
      <c r="M98" s="15"/>
      <c r="N98" s="15"/>
      <c r="O98" s="15"/>
      <c r="P98" s="15"/>
      <c r="Q98" s="15"/>
      <c r="R98" s="15"/>
      <c r="S98" s="33"/>
      <c r="T98" s="1"/>
      <c r="U98" s="1"/>
      <c r="V98" s="1"/>
      <c r="W98" s="1"/>
      <c r="X98" s="1"/>
      <c r="Y98" s="1"/>
    </row>
    <row r="99" spans="1:25" ht="36" customHeight="1">
      <c r="A99" s="18"/>
      <c r="B99" s="6" t="s">
        <v>367</v>
      </c>
      <c r="C99" s="49" t="s">
        <v>147</v>
      </c>
      <c r="D99" s="5">
        <v>1204</v>
      </c>
      <c r="E99" s="21"/>
      <c r="F99" s="21"/>
      <c r="G99" s="21"/>
      <c r="H99" s="13"/>
      <c r="I99" s="13"/>
      <c r="J99" s="22"/>
      <c r="K99" s="35"/>
      <c r="L99" s="35"/>
      <c r="M99" s="15"/>
      <c r="N99" s="15"/>
      <c r="O99" s="15"/>
      <c r="P99" s="15"/>
      <c r="Q99" s="15"/>
      <c r="R99" s="15"/>
      <c r="S99" s="33"/>
      <c r="T99" s="1"/>
      <c r="U99" s="1"/>
      <c r="V99" s="1"/>
      <c r="W99" s="1"/>
      <c r="X99" s="1"/>
      <c r="Y99" s="1"/>
    </row>
    <row r="100" spans="1:25" ht="45.75" customHeight="1">
      <c r="A100" s="18"/>
      <c r="B100" s="6" t="s">
        <v>368</v>
      </c>
      <c r="C100" s="49" t="s">
        <v>148</v>
      </c>
      <c r="D100" s="5">
        <v>1205</v>
      </c>
      <c r="E100" s="21"/>
      <c r="F100" s="21"/>
      <c r="G100" s="21"/>
      <c r="H100" s="21"/>
      <c r="I100" s="21"/>
      <c r="J100" s="21"/>
      <c r="K100" s="26"/>
      <c r="L100" s="26"/>
      <c r="M100" s="15"/>
      <c r="N100" s="15"/>
      <c r="O100" s="15"/>
      <c r="P100" s="15"/>
      <c r="Q100" s="15"/>
      <c r="R100" s="15"/>
      <c r="S100" s="33"/>
      <c r="T100" s="1"/>
      <c r="U100" s="1"/>
      <c r="V100" s="1"/>
      <c r="W100" s="1"/>
      <c r="X100" s="1"/>
      <c r="Y100" s="1"/>
    </row>
    <row r="101" spans="1:25" ht="36" customHeight="1">
      <c r="A101" s="18"/>
      <c r="B101" s="6" t="s">
        <v>369</v>
      </c>
      <c r="C101" s="49" t="s">
        <v>149</v>
      </c>
      <c r="D101" s="5">
        <v>1206</v>
      </c>
      <c r="E101" s="21"/>
      <c r="F101" s="21"/>
      <c r="G101" s="21"/>
      <c r="H101" s="21"/>
      <c r="I101" s="21"/>
      <c r="J101" s="21"/>
      <c r="K101" s="26"/>
      <c r="L101" s="26"/>
      <c r="M101" s="15"/>
      <c r="N101" s="15"/>
      <c r="O101" s="15"/>
      <c r="P101" s="15"/>
      <c r="Q101" s="15"/>
      <c r="R101" s="15"/>
      <c r="S101" s="33"/>
      <c r="T101" s="1"/>
      <c r="U101" s="1"/>
      <c r="V101" s="1"/>
      <c r="W101" s="1"/>
      <c r="X101" s="1"/>
      <c r="Y101" s="1"/>
    </row>
    <row r="102" spans="1:25" ht="19.5" customHeight="1">
      <c r="A102" s="18"/>
      <c r="B102" s="6" t="s">
        <v>822</v>
      </c>
      <c r="C102" s="49" t="s">
        <v>150</v>
      </c>
      <c r="D102" s="5">
        <v>1207</v>
      </c>
      <c r="E102" s="21"/>
      <c r="F102" s="21"/>
      <c r="G102" s="21"/>
      <c r="H102" s="21"/>
      <c r="I102" s="21"/>
      <c r="J102" s="21"/>
      <c r="K102" s="26"/>
      <c r="L102" s="26"/>
      <c r="M102" s="15"/>
      <c r="N102" s="15"/>
      <c r="O102" s="15"/>
      <c r="P102" s="15"/>
      <c r="Q102" s="15"/>
      <c r="R102" s="15"/>
      <c r="S102" s="33"/>
      <c r="T102" s="1"/>
      <c r="U102" s="1"/>
      <c r="V102" s="1"/>
      <c r="W102" s="1"/>
      <c r="X102" s="1"/>
      <c r="Y102" s="1"/>
    </row>
    <row r="103" spans="1:25" ht="46.5" customHeight="1">
      <c r="A103" s="18"/>
      <c r="B103" s="6" t="s">
        <v>370</v>
      </c>
      <c r="C103" s="49" t="s">
        <v>151</v>
      </c>
      <c r="D103" s="5">
        <v>1208</v>
      </c>
      <c r="E103" s="21"/>
      <c r="F103" s="21"/>
      <c r="G103" s="21"/>
      <c r="H103" s="21"/>
      <c r="I103" s="21"/>
      <c r="J103" s="21"/>
      <c r="K103" s="26"/>
      <c r="L103" s="26"/>
      <c r="M103" s="15"/>
      <c r="N103" s="15"/>
      <c r="O103" s="15"/>
      <c r="P103" s="15"/>
      <c r="Q103" s="15"/>
      <c r="R103" s="15"/>
      <c r="S103" s="33"/>
      <c r="T103" s="1"/>
      <c r="U103" s="1"/>
      <c r="V103" s="1"/>
      <c r="W103" s="1"/>
      <c r="X103" s="1"/>
      <c r="Y103" s="1"/>
    </row>
    <row r="104" spans="1:25" ht="55.5" customHeight="1">
      <c r="A104" s="18"/>
      <c r="B104" s="6" t="s">
        <v>371</v>
      </c>
      <c r="C104" s="49" t="s">
        <v>152</v>
      </c>
      <c r="D104" s="5">
        <v>1209</v>
      </c>
      <c r="E104" s="21"/>
      <c r="F104" s="21"/>
      <c r="G104" s="21"/>
      <c r="H104" s="21"/>
      <c r="I104" s="21"/>
      <c r="J104" s="21"/>
      <c r="K104" s="26"/>
      <c r="L104" s="26"/>
      <c r="M104" s="15"/>
      <c r="N104" s="15"/>
      <c r="O104" s="15"/>
      <c r="P104" s="15"/>
      <c r="Q104" s="15"/>
      <c r="R104" s="15"/>
      <c r="S104" s="33"/>
      <c r="T104" s="1"/>
      <c r="U104" s="1"/>
      <c r="V104" s="1"/>
      <c r="W104" s="1"/>
      <c r="X104" s="1"/>
      <c r="Y104" s="1"/>
    </row>
    <row r="105" spans="1:25" ht="24" customHeight="1">
      <c r="A105" s="18"/>
      <c r="B105" s="6" t="s">
        <v>372</v>
      </c>
      <c r="C105" s="49" t="s">
        <v>153</v>
      </c>
      <c r="D105" s="5">
        <v>1210</v>
      </c>
      <c r="E105" s="21"/>
      <c r="F105" s="21"/>
      <c r="G105" s="21"/>
      <c r="H105" s="21"/>
      <c r="I105" s="21"/>
      <c r="J105" s="21"/>
      <c r="K105" s="26"/>
      <c r="L105" s="26"/>
      <c r="M105" s="15"/>
      <c r="N105" s="15"/>
      <c r="O105" s="15"/>
      <c r="P105" s="15"/>
      <c r="Q105" s="15"/>
      <c r="R105" s="15"/>
      <c r="S105" s="33"/>
      <c r="T105" s="1"/>
      <c r="U105" s="1"/>
      <c r="V105" s="1"/>
      <c r="W105" s="1"/>
      <c r="X105" s="1"/>
      <c r="Y105" s="1"/>
    </row>
    <row r="106" spans="1:25" ht="38.25" customHeight="1">
      <c r="A106" s="18"/>
      <c r="B106" s="6" t="s">
        <v>373</v>
      </c>
      <c r="C106" s="49" t="s">
        <v>154</v>
      </c>
      <c r="D106" s="5">
        <v>1211</v>
      </c>
      <c r="E106" s="21"/>
      <c r="F106" s="21"/>
      <c r="G106" s="21"/>
      <c r="H106" s="21"/>
      <c r="I106" s="21"/>
      <c r="J106" s="24"/>
      <c r="K106" s="26"/>
      <c r="L106" s="26"/>
      <c r="M106" s="15"/>
      <c r="N106" s="15"/>
      <c r="O106" s="15"/>
      <c r="P106" s="15"/>
      <c r="Q106" s="15"/>
      <c r="R106" s="15"/>
      <c r="S106" s="33"/>
      <c r="T106" s="1"/>
      <c r="U106" s="1"/>
      <c r="V106" s="1"/>
      <c r="W106" s="1"/>
      <c r="X106" s="1"/>
      <c r="Y106" s="1"/>
    </row>
    <row r="107" spans="1:25" ht="36.75" customHeight="1">
      <c r="A107" s="18"/>
      <c r="B107" s="6" t="s">
        <v>374</v>
      </c>
      <c r="C107" s="49" t="s">
        <v>86</v>
      </c>
      <c r="D107" s="5">
        <v>1212</v>
      </c>
      <c r="E107" s="21"/>
      <c r="F107" s="21"/>
      <c r="G107" s="21"/>
      <c r="H107" s="21"/>
      <c r="I107" s="21"/>
      <c r="J107" s="21"/>
      <c r="K107" s="26"/>
      <c r="L107" s="26"/>
      <c r="M107" s="15"/>
      <c r="N107" s="15"/>
      <c r="O107" s="15"/>
      <c r="P107" s="15"/>
      <c r="Q107" s="15"/>
      <c r="R107" s="15"/>
      <c r="S107" s="33"/>
      <c r="T107" s="1"/>
      <c r="U107" s="1"/>
      <c r="V107" s="1"/>
      <c r="W107" s="1"/>
      <c r="X107" s="1"/>
      <c r="Y107" s="1"/>
    </row>
    <row r="108" spans="1:25" ht="15" customHeight="1">
      <c r="A108" s="18"/>
      <c r="B108" s="6" t="s">
        <v>823</v>
      </c>
      <c r="C108" s="50" t="s">
        <v>17</v>
      </c>
      <c r="D108" s="7">
        <v>1213</v>
      </c>
      <c r="E108" s="21"/>
      <c r="F108" s="21"/>
      <c r="G108" s="21"/>
      <c r="H108" s="21"/>
      <c r="I108" s="21"/>
      <c r="J108" s="21"/>
      <c r="K108" s="26"/>
      <c r="L108" s="26"/>
      <c r="M108" s="15"/>
      <c r="N108" s="15"/>
      <c r="O108" s="15"/>
      <c r="P108" s="15"/>
      <c r="Q108" s="15"/>
      <c r="R108" s="15"/>
      <c r="S108" s="33"/>
      <c r="T108" s="1"/>
      <c r="U108" s="1"/>
      <c r="V108" s="1"/>
      <c r="W108" s="1"/>
      <c r="X108" s="1"/>
      <c r="Y108" s="1"/>
    </row>
    <row r="109" spans="1:25" ht="12.75">
      <c r="A109" s="18"/>
      <c r="B109" s="6" t="s">
        <v>17</v>
      </c>
      <c r="C109" s="50" t="s">
        <v>17</v>
      </c>
      <c r="D109" s="7" t="s">
        <v>17</v>
      </c>
      <c r="E109" s="21"/>
      <c r="F109" s="21"/>
      <c r="G109" s="21"/>
      <c r="H109" s="21"/>
      <c r="I109" s="21"/>
      <c r="J109" s="21"/>
      <c r="K109" s="26"/>
      <c r="L109" s="26"/>
      <c r="M109" s="15"/>
      <c r="N109" s="15"/>
      <c r="O109" s="15"/>
      <c r="P109" s="15"/>
      <c r="Q109" s="15"/>
      <c r="R109" s="15"/>
      <c r="S109" s="33"/>
      <c r="T109" s="1"/>
      <c r="U109" s="1"/>
      <c r="V109" s="1"/>
      <c r="W109" s="1"/>
      <c r="X109" s="1"/>
      <c r="Y109" s="1"/>
    </row>
    <row r="110" spans="1:25" ht="12.75">
      <c r="A110" s="18"/>
      <c r="B110" s="6" t="s">
        <v>155</v>
      </c>
      <c r="C110" s="50" t="s">
        <v>17</v>
      </c>
      <c r="D110" s="7">
        <v>1299</v>
      </c>
      <c r="E110" s="21"/>
      <c r="F110" s="21"/>
      <c r="G110" s="21"/>
      <c r="H110" s="21"/>
      <c r="I110" s="21"/>
      <c r="J110" s="21"/>
      <c r="K110" s="26"/>
      <c r="L110" s="26"/>
      <c r="M110" s="15"/>
      <c r="N110" s="15"/>
      <c r="O110" s="15"/>
      <c r="P110" s="15"/>
      <c r="Q110" s="15"/>
      <c r="R110" s="15"/>
      <c r="S110" s="33"/>
      <c r="T110" s="1"/>
      <c r="U110" s="1"/>
      <c r="V110" s="1"/>
      <c r="W110" s="1"/>
      <c r="X110" s="1"/>
      <c r="Y110" s="1"/>
    </row>
    <row r="111" spans="1:25" ht="62.25" customHeight="1">
      <c r="A111" s="18"/>
      <c r="B111" s="6" t="s">
        <v>375</v>
      </c>
      <c r="C111" s="49" t="s">
        <v>156</v>
      </c>
      <c r="D111" s="5">
        <v>1300</v>
      </c>
      <c r="E111" s="13" t="s">
        <v>733</v>
      </c>
      <c r="F111" s="13" t="s">
        <v>733</v>
      </c>
      <c r="G111" s="13" t="s">
        <v>733</v>
      </c>
      <c r="H111" s="13" t="s">
        <v>733</v>
      </c>
      <c r="I111" s="13" t="s">
        <v>733</v>
      </c>
      <c r="J111" s="13" t="s">
        <v>733</v>
      </c>
      <c r="K111" s="13" t="s">
        <v>733</v>
      </c>
      <c r="L111" s="13" t="s">
        <v>733</v>
      </c>
      <c r="M111" s="15"/>
      <c r="N111" s="15"/>
      <c r="O111" s="15"/>
      <c r="P111" s="15"/>
      <c r="Q111" s="15"/>
      <c r="R111" s="15"/>
      <c r="S111" s="33"/>
      <c r="T111" s="1"/>
      <c r="U111" s="1"/>
      <c r="V111" s="1"/>
      <c r="W111" s="1"/>
      <c r="X111" s="1"/>
      <c r="Y111" s="1"/>
    </row>
    <row r="112" spans="1:25" ht="14.25" customHeight="1">
      <c r="A112" s="18"/>
      <c r="B112" s="6" t="s">
        <v>818</v>
      </c>
      <c r="C112" s="50" t="s">
        <v>17</v>
      </c>
      <c r="D112" s="5">
        <v>1301</v>
      </c>
      <c r="E112" s="21"/>
      <c r="F112" s="21"/>
      <c r="G112" s="21"/>
      <c r="H112" s="21"/>
      <c r="I112" s="21"/>
      <c r="J112" s="21"/>
      <c r="K112" s="21"/>
      <c r="L112" s="21"/>
      <c r="M112" s="15"/>
      <c r="N112" s="15"/>
      <c r="O112" s="15"/>
      <c r="P112" s="15"/>
      <c r="Q112" s="15"/>
      <c r="R112" s="15"/>
      <c r="S112" s="33"/>
      <c r="T112" s="1"/>
      <c r="U112" s="1"/>
      <c r="V112" s="1"/>
      <c r="W112" s="1"/>
      <c r="X112" s="1"/>
      <c r="Y112" s="1"/>
    </row>
    <row r="113" spans="1:25" ht="12.75">
      <c r="A113" s="18"/>
      <c r="B113" s="6" t="s">
        <v>17</v>
      </c>
      <c r="C113" s="50" t="s">
        <v>17</v>
      </c>
      <c r="D113" s="5" t="s">
        <v>17</v>
      </c>
      <c r="E113" s="21"/>
      <c r="F113" s="21"/>
      <c r="G113" s="21"/>
      <c r="H113" s="21"/>
      <c r="I113" s="21"/>
      <c r="J113" s="21"/>
      <c r="K113" s="21"/>
      <c r="L113" s="21"/>
      <c r="M113" s="15"/>
      <c r="N113" s="15"/>
      <c r="O113" s="15"/>
      <c r="P113" s="15"/>
      <c r="Q113" s="15"/>
      <c r="R113" s="15"/>
      <c r="S113" s="33"/>
      <c r="T113" s="1"/>
      <c r="U113" s="1"/>
      <c r="V113" s="1"/>
      <c r="W113" s="1"/>
      <c r="X113" s="1"/>
      <c r="Y113" s="1"/>
    </row>
    <row r="114" spans="1:25" ht="12.75">
      <c r="A114" s="18"/>
      <c r="B114" s="6" t="s">
        <v>157</v>
      </c>
      <c r="C114" s="50" t="s">
        <v>17</v>
      </c>
      <c r="D114" s="5">
        <v>1399</v>
      </c>
      <c r="E114" s="21"/>
      <c r="F114" s="21"/>
      <c r="G114" s="21"/>
      <c r="H114" s="13"/>
      <c r="I114" s="13"/>
      <c r="J114" s="13"/>
      <c r="K114" s="13"/>
      <c r="L114" s="13"/>
      <c r="M114" s="15"/>
      <c r="N114" s="15"/>
      <c r="O114" s="15"/>
      <c r="P114" s="15"/>
      <c r="Q114" s="15"/>
      <c r="R114" s="15"/>
      <c r="S114" s="33"/>
      <c r="T114" s="1"/>
      <c r="U114" s="1"/>
      <c r="V114" s="1"/>
      <c r="W114" s="1"/>
      <c r="X114" s="1"/>
      <c r="Y114" s="1"/>
    </row>
    <row r="115" spans="1:25" ht="54.75" customHeight="1">
      <c r="A115" s="18"/>
      <c r="B115" s="6" t="s">
        <v>376</v>
      </c>
      <c r="C115" s="49" t="s">
        <v>158</v>
      </c>
      <c r="D115" s="5">
        <v>1400</v>
      </c>
      <c r="E115" s="13" t="s">
        <v>733</v>
      </c>
      <c r="F115" s="13" t="s">
        <v>733</v>
      </c>
      <c r="G115" s="13" t="s">
        <v>733</v>
      </c>
      <c r="H115" s="13" t="s">
        <v>733</v>
      </c>
      <c r="I115" s="13" t="s">
        <v>733</v>
      </c>
      <c r="J115" s="13" t="s">
        <v>733</v>
      </c>
      <c r="K115" s="13" t="s">
        <v>733</v>
      </c>
      <c r="L115" s="13" t="s">
        <v>733</v>
      </c>
      <c r="M115" s="15"/>
      <c r="N115" s="15"/>
      <c r="O115" s="15"/>
      <c r="P115" s="15"/>
      <c r="Q115" s="15"/>
      <c r="R115" s="15"/>
      <c r="S115" s="33"/>
      <c r="T115" s="1"/>
      <c r="U115" s="1"/>
      <c r="V115" s="1"/>
      <c r="W115" s="1"/>
      <c r="X115" s="1"/>
      <c r="Y115" s="1"/>
    </row>
    <row r="116" spans="1:25" ht="15" customHeight="1">
      <c r="A116" s="18"/>
      <c r="B116" s="6" t="s">
        <v>735</v>
      </c>
      <c r="C116" s="50" t="s">
        <v>17</v>
      </c>
      <c r="D116" s="5">
        <v>1401</v>
      </c>
      <c r="E116" s="21"/>
      <c r="F116" s="21"/>
      <c r="G116" s="21"/>
      <c r="H116" s="21"/>
      <c r="I116" s="21"/>
      <c r="J116" s="21"/>
      <c r="K116" s="21"/>
      <c r="L116" s="21"/>
      <c r="M116" s="15"/>
      <c r="N116" s="15"/>
      <c r="O116" s="15"/>
      <c r="P116" s="15"/>
      <c r="Q116" s="15"/>
      <c r="R116" s="15"/>
      <c r="S116" s="33"/>
      <c r="T116" s="1"/>
      <c r="U116" s="1"/>
      <c r="V116" s="1"/>
      <c r="W116" s="1"/>
      <c r="X116" s="1"/>
      <c r="Y116" s="1"/>
    </row>
    <row r="117" spans="1:25" ht="12.75">
      <c r="A117" s="18"/>
      <c r="B117" s="6" t="s">
        <v>17</v>
      </c>
      <c r="C117" s="50" t="s">
        <v>17</v>
      </c>
      <c r="D117" s="5" t="s">
        <v>17</v>
      </c>
      <c r="E117" s="13"/>
      <c r="F117" s="13"/>
      <c r="G117" s="13"/>
      <c r="H117" s="13"/>
      <c r="I117" s="13"/>
      <c r="J117" s="13"/>
      <c r="K117" s="13"/>
      <c r="L117" s="13"/>
      <c r="M117" s="15"/>
      <c r="N117" s="15"/>
      <c r="O117" s="15"/>
      <c r="P117" s="15"/>
      <c r="Q117" s="15"/>
      <c r="R117" s="15"/>
      <c r="S117" s="33"/>
      <c r="T117" s="1"/>
      <c r="U117" s="1"/>
      <c r="V117" s="1"/>
      <c r="W117" s="1"/>
      <c r="X117" s="1"/>
      <c r="Y117" s="1"/>
    </row>
    <row r="118" spans="1:25" ht="12.75">
      <c r="A118" s="18"/>
      <c r="B118" s="6" t="s">
        <v>159</v>
      </c>
      <c r="C118" s="50" t="s">
        <v>17</v>
      </c>
      <c r="D118" s="5">
        <v>1499</v>
      </c>
      <c r="E118" s="21"/>
      <c r="F118" s="21"/>
      <c r="G118" s="21"/>
      <c r="H118" s="21"/>
      <c r="I118" s="21"/>
      <c r="J118" s="21"/>
      <c r="K118" s="21"/>
      <c r="L118" s="21"/>
      <c r="M118" s="15"/>
      <c r="N118" s="15"/>
      <c r="O118" s="15"/>
      <c r="P118" s="15"/>
      <c r="Q118" s="15"/>
      <c r="R118" s="15"/>
      <c r="S118" s="33"/>
      <c r="T118" s="1"/>
      <c r="U118" s="1"/>
      <c r="V118" s="1"/>
      <c r="W118" s="1"/>
      <c r="X118" s="1"/>
      <c r="Y118" s="1"/>
    </row>
    <row r="119" spans="1:25" ht="79.5" customHeight="1">
      <c r="A119" s="18"/>
      <c r="B119" s="138" t="s">
        <v>377</v>
      </c>
      <c r="C119" s="48" t="s">
        <v>160</v>
      </c>
      <c r="D119" s="139">
        <v>1500</v>
      </c>
      <c r="E119" s="129" t="s">
        <v>733</v>
      </c>
      <c r="F119" s="129" t="s">
        <v>733</v>
      </c>
      <c r="G119" s="129" t="s">
        <v>733</v>
      </c>
      <c r="H119" s="129" t="s">
        <v>733</v>
      </c>
      <c r="I119" s="129" t="s">
        <v>733</v>
      </c>
      <c r="J119" s="129" t="s">
        <v>733</v>
      </c>
      <c r="K119" s="129" t="s">
        <v>733</v>
      </c>
      <c r="L119" s="129" t="s">
        <v>733</v>
      </c>
      <c r="M119" s="124">
        <f aca="true" t="shared" si="4" ref="M119:R119">SUM(M121)</f>
        <v>2793.8</v>
      </c>
      <c r="N119" s="124">
        <f t="shared" si="4"/>
        <v>2784.3</v>
      </c>
      <c r="O119" s="124">
        <f t="shared" si="4"/>
        <v>3648.2</v>
      </c>
      <c r="P119" s="124">
        <f t="shared" si="4"/>
        <v>3519.2</v>
      </c>
      <c r="Q119" s="124">
        <f t="shared" si="4"/>
        <v>3663.5</v>
      </c>
      <c r="R119" s="124">
        <f t="shared" si="4"/>
        <v>3799.3</v>
      </c>
      <c r="S119" s="33"/>
      <c r="T119" s="1"/>
      <c r="U119" s="1"/>
      <c r="V119" s="1"/>
      <c r="W119" s="1"/>
      <c r="X119" s="1"/>
      <c r="Y119" s="1"/>
    </row>
    <row r="120" spans="1:25" ht="12.75">
      <c r="A120" s="18"/>
      <c r="B120" s="138"/>
      <c r="C120" s="48" t="s">
        <v>161</v>
      </c>
      <c r="D120" s="139"/>
      <c r="E120" s="140"/>
      <c r="F120" s="140"/>
      <c r="G120" s="140"/>
      <c r="H120" s="140"/>
      <c r="I120" s="140"/>
      <c r="J120" s="140"/>
      <c r="K120" s="123"/>
      <c r="L120" s="123"/>
      <c r="M120" s="125"/>
      <c r="N120" s="125"/>
      <c r="O120" s="125"/>
      <c r="P120" s="125"/>
      <c r="Q120" s="125"/>
      <c r="R120" s="125"/>
      <c r="S120" s="33"/>
      <c r="T120" s="1"/>
      <c r="U120" s="1"/>
      <c r="V120" s="1"/>
      <c r="W120" s="1"/>
      <c r="X120" s="1"/>
      <c r="Y120" s="1"/>
    </row>
    <row r="121" spans="1:25" ht="27.75" customHeight="1">
      <c r="A121" s="18"/>
      <c r="B121" s="6" t="s">
        <v>378</v>
      </c>
      <c r="C121" s="49" t="s">
        <v>162</v>
      </c>
      <c r="D121" s="5">
        <v>1501</v>
      </c>
      <c r="E121" s="13" t="s">
        <v>733</v>
      </c>
      <c r="F121" s="13" t="s">
        <v>733</v>
      </c>
      <c r="G121" s="13" t="s">
        <v>733</v>
      </c>
      <c r="H121" s="13" t="s">
        <v>733</v>
      </c>
      <c r="I121" s="13" t="s">
        <v>733</v>
      </c>
      <c r="J121" s="13" t="s">
        <v>733</v>
      </c>
      <c r="K121" s="13" t="s">
        <v>733</v>
      </c>
      <c r="L121" s="13" t="s">
        <v>733</v>
      </c>
      <c r="M121" s="15">
        <f aca="true" t="shared" si="5" ref="M121:R121">SUM(M122:M173)</f>
        <v>2793.8</v>
      </c>
      <c r="N121" s="15">
        <f t="shared" si="5"/>
        <v>2784.3</v>
      </c>
      <c r="O121" s="15">
        <f t="shared" si="5"/>
        <v>3648.2</v>
      </c>
      <c r="P121" s="15">
        <f t="shared" si="5"/>
        <v>3519.2</v>
      </c>
      <c r="Q121" s="15">
        <f t="shared" si="5"/>
        <v>3663.5</v>
      </c>
      <c r="R121" s="15">
        <f t="shared" si="5"/>
        <v>3799.3</v>
      </c>
      <c r="S121" s="33"/>
      <c r="T121" s="1"/>
      <c r="U121" s="1"/>
      <c r="V121" s="1"/>
      <c r="W121" s="1"/>
      <c r="X121" s="1"/>
      <c r="Y121" s="1"/>
    </row>
    <row r="122" spans="1:25" ht="57" customHeight="1">
      <c r="A122" s="18"/>
      <c r="B122" s="6" t="s">
        <v>379</v>
      </c>
      <c r="C122" s="49" t="s">
        <v>767</v>
      </c>
      <c r="D122" s="5">
        <v>1502</v>
      </c>
      <c r="E122" s="21"/>
      <c r="F122" s="21"/>
      <c r="G122" s="21"/>
      <c r="H122" s="21"/>
      <c r="I122" s="21"/>
      <c r="J122" s="21"/>
      <c r="K122" s="21"/>
      <c r="L122" s="21"/>
      <c r="M122" s="15"/>
      <c r="N122" s="15"/>
      <c r="O122" s="15"/>
      <c r="P122" s="15"/>
      <c r="Q122" s="15"/>
      <c r="R122" s="15"/>
      <c r="S122" s="33"/>
      <c r="T122" s="1"/>
      <c r="U122" s="1"/>
      <c r="V122" s="1"/>
      <c r="W122" s="1"/>
      <c r="X122" s="1"/>
      <c r="Y122" s="1"/>
    </row>
    <row r="123" spans="1:25" ht="25.5">
      <c r="A123" s="18"/>
      <c r="B123" s="6" t="s">
        <v>736</v>
      </c>
      <c r="C123" s="49" t="s">
        <v>768</v>
      </c>
      <c r="D123" s="5">
        <v>1503</v>
      </c>
      <c r="E123" s="21"/>
      <c r="F123" s="21"/>
      <c r="G123" s="24"/>
      <c r="H123" s="21"/>
      <c r="I123" s="21"/>
      <c r="J123" s="24"/>
      <c r="K123" s="26"/>
      <c r="L123" s="26"/>
      <c r="M123" s="15"/>
      <c r="N123" s="15"/>
      <c r="O123" s="15"/>
      <c r="P123" s="15"/>
      <c r="Q123" s="15"/>
      <c r="R123" s="15"/>
      <c r="S123" s="33"/>
      <c r="T123" s="1"/>
      <c r="U123" s="1"/>
      <c r="V123" s="1"/>
      <c r="W123" s="1"/>
      <c r="X123" s="1"/>
      <c r="Y123" s="1"/>
    </row>
    <row r="124" spans="1:25" ht="98.25" customHeight="1">
      <c r="A124" s="18"/>
      <c r="B124" s="6" t="s">
        <v>380</v>
      </c>
      <c r="C124" s="49" t="s">
        <v>769</v>
      </c>
      <c r="D124" s="5">
        <v>1504</v>
      </c>
      <c r="E124" s="21"/>
      <c r="F124" s="21"/>
      <c r="G124" s="21"/>
      <c r="H124" s="21"/>
      <c r="I124" s="21"/>
      <c r="J124" s="21"/>
      <c r="K124" s="26"/>
      <c r="L124" s="26"/>
      <c r="M124" s="15"/>
      <c r="N124" s="15"/>
      <c r="O124" s="15"/>
      <c r="P124" s="15"/>
      <c r="Q124" s="15"/>
      <c r="R124" s="15"/>
      <c r="S124" s="33"/>
      <c r="T124" s="1"/>
      <c r="U124" s="1"/>
      <c r="V124" s="1"/>
      <c r="W124" s="1"/>
      <c r="X124" s="1"/>
      <c r="Y124" s="1"/>
    </row>
    <row r="125" spans="1:25" ht="168" customHeight="1">
      <c r="A125" s="18"/>
      <c r="B125" s="6" t="s">
        <v>381</v>
      </c>
      <c r="C125" s="49" t="s">
        <v>770</v>
      </c>
      <c r="D125" s="5">
        <v>1505</v>
      </c>
      <c r="E125" s="21"/>
      <c r="F125" s="21"/>
      <c r="G125" s="21"/>
      <c r="H125" s="21" t="s">
        <v>942</v>
      </c>
      <c r="I125" s="21" t="s">
        <v>943</v>
      </c>
      <c r="J125" s="24">
        <v>39016</v>
      </c>
      <c r="K125" s="26" t="s">
        <v>869</v>
      </c>
      <c r="L125" s="26" t="s">
        <v>870</v>
      </c>
      <c r="M125" s="15">
        <v>368.3</v>
      </c>
      <c r="N125" s="15">
        <v>368.3</v>
      </c>
      <c r="O125" s="15">
        <v>361</v>
      </c>
      <c r="P125" s="15">
        <v>398.7</v>
      </c>
      <c r="Q125" s="15">
        <v>400.6</v>
      </c>
      <c r="R125" s="15">
        <v>402.5</v>
      </c>
      <c r="S125" s="33"/>
      <c r="T125" s="1"/>
      <c r="U125" s="1"/>
      <c r="V125" s="1"/>
      <c r="W125" s="1"/>
      <c r="X125" s="1"/>
      <c r="Y125" s="1"/>
    </row>
    <row r="126" spans="1:25" ht="33.75">
      <c r="A126" s="18"/>
      <c r="B126" s="6" t="s">
        <v>382</v>
      </c>
      <c r="C126" s="49" t="s">
        <v>771</v>
      </c>
      <c r="D126" s="5">
        <v>1506</v>
      </c>
      <c r="E126" s="21"/>
      <c r="F126" s="21"/>
      <c r="G126" s="21"/>
      <c r="H126" s="21"/>
      <c r="I126" s="21"/>
      <c r="J126" s="24"/>
      <c r="K126" s="26"/>
      <c r="L126" s="26"/>
      <c r="M126" s="15"/>
      <c r="N126" s="15"/>
      <c r="O126" s="15"/>
      <c r="P126" s="15"/>
      <c r="Q126" s="15"/>
      <c r="R126" s="15"/>
      <c r="S126" s="33"/>
      <c r="T126" s="1"/>
      <c r="U126" s="1"/>
      <c r="V126" s="1"/>
      <c r="W126" s="1"/>
      <c r="X126" s="1"/>
      <c r="Y126" s="1"/>
    </row>
    <row r="127" spans="1:25" ht="76.5">
      <c r="A127" s="18"/>
      <c r="B127" s="6" t="s">
        <v>383</v>
      </c>
      <c r="C127" s="49" t="s">
        <v>772</v>
      </c>
      <c r="D127" s="5">
        <v>1507</v>
      </c>
      <c r="E127" s="21"/>
      <c r="F127" s="21"/>
      <c r="G127" s="21"/>
      <c r="H127" s="21"/>
      <c r="I127" s="21"/>
      <c r="J127" s="24"/>
      <c r="K127" s="26"/>
      <c r="L127" s="26"/>
      <c r="M127" s="15"/>
      <c r="N127" s="15"/>
      <c r="O127" s="15"/>
      <c r="P127" s="15"/>
      <c r="Q127" s="15"/>
      <c r="R127" s="15"/>
      <c r="S127" s="33"/>
      <c r="T127" s="1"/>
      <c r="U127" s="1"/>
      <c r="V127" s="1"/>
      <c r="W127" s="1"/>
      <c r="X127" s="1"/>
      <c r="Y127" s="1"/>
    </row>
    <row r="128" spans="1:25" ht="38.25">
      <c r="A128" s="18"/>
      <c r="B128" s="6" t="s">
        <v>384</v>
      </c>
      <c r="C128" s="49" t="s">
        <v>773</v>
      </c>
      <c r="D128" s="5">
        <v>1508</v>
      </c>
      <c r="E128" s="21"/>
      <c r="F128" s="21"/>
      <c r="G128" s="21"/>
      <c r="H128" s="21"/>
      <c r="I128" s="21"/>
      <c r="J128" s="24"/>
      <c r="K128" s="26"/>
      <c r="L128" s="26"/>
      <c r="M128" s="15"/>
      <c r="N128" s="15"/>
      <c r="O128" s="15"/>
      <c r="P128" s="15"/>
      <c r="Q128" s="15"/>
      <c r="R128" s="15"/>
      <c r="S128" s="33"/>
      <c r="T128" s="1"/>
      <c r="U128" s="1"/>
      <c r="V128" s="1"/>
      <c r="W128" s="1"/>
      <c r="X128" s="1"/>
      <c r="Y128" s="1"/>
    </row>
    <row r="129" spans="1:25" ht="33.75">
      <c r="A129" s="18"/>
      <c r="B129" s="6" t="s">
        <v>385</v>
      </c>
      <c r="C129" s="49" t="s">
        <v>774</v>
      </c>
      <c r="D129" s="5">
        <v>1509</v>
      </c>
      <c r="E129" s="21"/>
      <c r="F129" s="21"/>
      <c r="G129" s="21"/>
      <c r="H129" s="21"/>
      <c r="I129" s="21"/>
      <c r="J129" s="24"/>
      <c r="K129" s="26"/>
      <c r="L129" s="26"/>
      <c r="M129" s="15"/>
      <c r="N129" s="15"/>
      <c r="O129" s="15"/>
      <c r="P129" s="15"/>
      <c r="Q129" s="15"/>
      <c r="R129" s="15"/>
      <c r="S129" s="33"/>
      <c r="T129" s="1"/>
      <c r="U129" s="1"/>
      <c r="V129" s="1"/>
      <c r="W129" s="1"/>
      <c r="X129" s="1"/>
      <c r="Y129" s="1"/>
    </row>
    <row r="130" spans="1:25" ht="41.25" customHeight="1">
      <c r="A130" s="18"/>
      <c r="B130" s="6" t="s">
        <v>386</v>
      </c>
      <c r="C130" s="49" t="s">
        <v>775</v>
      </c>
      <c r="D130" s="5">
        <v>1510</v>
      </c>
      <c r="E130" s="21"/>
      <c r="F130" s="21"/>
      <c r="G130" s="21"/>
      <c r="H130" s="21"/>
      <c r="I130" s="21"/>
      <c r="J130" s="21"/>
      <c r="K130" s="26"/>
      <c r="L130" s="26"/>
      <c r="M130" s="15"/>
      <c r="N130" s="15"/>
      <c r="O130" s="15"/>
      <c r="P130" s="15"/>
      <c r="Q130" s="15"/>
      <c r="R130" s="15"/>
      <c r="S130" s="33"/>
      <c r="T130" s="1"/>
      <c r="U130" s="1"/>
      <c r="V130" s="1"/>
      <c r="W130" s="1"/>
      <c r="X130" s="1"/>
      <c r="Y130" s="1"/>
    </row>
    <row r="131" spans="1:25" ht="76.5">
      <c r="A131" s="27"/>
      <c r="B131" s="6" t="s">
        <v>387</v>
      </c>
      <c r="C131" s="49" t="s">
        <v>776</v>
      </c>
      <c r="D131" s="5">
        <v>1511</v>
      </c>
      <c r="E131" s="21"/>
      <c r="F131" s="21"/>
      <c r="G131" s="21"/>
      <c r="H131" s="21"/>
      <c r="I131" s="21"/>
      <c r="J131" s="24"/>
      <c r="K131" s="26"/>
      <c r="L131" s="26"/>
      <c r="M131" s="15"/>
      <c r="N131" s="15"/>
      <c r="O131" s="15"/>
      <c r="P131" s="15"/>
      <c r="Q131" s="15"/>
      <c r="R131" s="15"/>
      <c r="S131" s="33"/>
      <c r="T131" s="1"/>
      <c r="U131" s="1"/>
      <c r="V131" s="1"/>
      <c r="W131" s="1"/>
      <c r="X131" s="1"/>
      <c r="Y131" s="1"/>
    </row>
    <row r="132" spans="1:25" ht="64.5" customHeight="1">
      <c r="A132" s="18"/>
      <c r="B132" s="6" t="s">
        <v>388</v>
      </c>
      <c r="C132" s="49" t="s">
        <v>777</v>
      </c>
      <c r="D132" s="5">
        <v>1512</v>
      </c>
      <c r="E132" s="21"/>
      <c r="F132" s="21"/>
      <c r="G132" s="21"/>
      <c r="H132" s="21"/>
      <c r="I132" s="13"/>
      <c r="J132" s="22"/>
      <c r="K132" s="26"/>
      <c r="L132" s="26"/>
      <c r="M132" s="15"/>
      <c r="N132" s="15"/>
      <c r="O132" s="15"/>
      <c r="P132" s="15"/>
      <c r="Q132" s="15"/>
      <c r="R132" s="15"/>
      <c r="S132" s="33"/>
      <c r="T132" s="1"/>
      <c r="U132" s="1"/>
      <c r="V132" s="1"/>
      <c r="W132" s="1"/>
      <c r="X132" s="1"/>
      <c r="Y132" s="1"/>
    </row>
    <row r="133" spans="1:25" ht="57" customHeight="1">
      <c r="A133" s="18"/>
      <c r="B133" s="6" t="s">
        <v>389</v>
      </c>
      <c r="C133" s="49" t="s">
        <v>778</v>
      </c>
      <c r="D133" s="5">
        <v>1513</v>
      </c>
      <c r="E133" s="13"/>
      <c r="F133" s="13"/>
      <c r="G133" s="22"/>
      <c r="H133" s="13"/>
      <c r="I133" s="13"/>
      <c r="J133" s="13"/>
      <c r="K133" s="35"/>
      <c r="L133" s="35"/>
      <c r="M133" s="15"/>
      <c r="N133" s="15"/>
      <c r="O133" s="15"/>
      <c r="P133" s="15"/>
      <c r="Q133" s="15"/>
      <c r="R133" s="15"/>
      <c r="S133" s="33"/>
      <c r="T133" s="1"/>
      <c r="U133" s="1"/>
      <c r="V133" s="1"/>
      <c r="W133" s="1"/>
      <c r="X133" s="1"/>
      <c r="Y133" s="1"/>
    </row>
    <row r="134" spans="1:25" ht="33.75">
      <c r="A134" s="18"/>
      <c r="B134" s="6" t="s">
        <v>390</v>
      </c>
      <c r="C134" s="49" t="s">
        <v>779</v>
      </c>
      <c r="D134" s="5">
        <v>1514</v>
      </c>
      <c r="E134" s="13"/>
      <c r="F134" s="13"/>
      <c r="G134" s="13"/>
      <c r="H134" s="13"/>
      <c r="I134" s="13"/>
      <c r="J134" s="22"/>
      <c r="K134" s="35"/>
      <c r="L134" s="35"/>
      <c r="M134" s="15"/>
      <c r="N134" s="15"/>
      <c r="O134" s="15"/>
      <c r="P134" s="15"/>
      <c r="Q134" s="15"/>
      <c r="R134" s="15"/>
      <c r="S134" s="103"/>
      <c r="T134" s="1"/>
      <c r="U134" s="1"/>
      <c r="V134" s="1"/>
      <c r="W134" s="1"/>
      <c r="X134" s="1"/>
      <c r="Y134" s="1"/>
    </row>
    <row r="135" spans="1:25" ht="133.5" customHeight="1">
      <c r="A135" s="18"/>
      <c r="B135" s="6" t="s">
        <v>391</v>
      </c>
      <c r="C135" s="49" t="s">
        <v>780</v>
      </c>
      <c r="D135" s="5">
        <v>1515</v>
      </c>
      <c r="E135" s="13"/>
      <c r="F135" s="13"/>
      <c r="G135" s="13"/>
      <c r="H135" s="13"/>
      <c r="I135" s="13"/>
      <c r="J135" s="13"/>
      <c r="K135" s="35"/>
      <c r="L135" s="35"/>
      <c r="M135" s="15"/>
      <c r="N135" s="15"/>
      <c r="O135" s="15"/>
      <c r="P135" s="15"/>
      <c r="Q135" s="15"/>
      <c r="R135" s="15"/>
      <c r="S135" s="33"/>
      <c r="T135" s="1"/>
      <c r="U135" s="1"/>
      <c r="V135" s="1"/>
      <c r="W135" s="1"/>
      <c r="X135" s="1"/>
      <c r="Y135" s="1"/>
    </row>
    <row r="136" spans="1:25" ht="25.5">
      <c r="A136" s="18"/>
      <c r="B136" s="6" t="s">
        <v>856</v>
      </c>
      <c r="C136" s="49" t="s">
        <v>781</v>
      </c>
      <c r="D136" s="5">
        <v>1516</v>
      </c>
      <c r="E136" s="21"/>
      <c r="F136" s="21"/>
      <c r="G136" s="21"/>
      <c r="H136" s="13"/>
      <c r="I136" s="13"/>
      <c r="J136" s="22"/>
      <c r="K136" s="35"/>
      <c r="L136" s="35"/>
      <c r="M136" s="15"/>
      <c r="N136" s="15"/>
      <c r="O136" s="15"/>
      <c r="P136" s="15"/>
      <c r="Q136" s="15"/>
      <c r="R136" s="15"/>
      <c r="S136" s="33"/>
      <c r="T136" s="1"/>
      <c r="U136" s="1"/>
      <c r="V136" s="1"/>
      <c r="W136" s="1"/>
      <c r="X136" s="1"/>
      <c r="Y136" s="1"/>
    </row>
    <row r="137" spans="1:25" ht="38.25">
      <c r="A137" s="18"/>
      <c r="B137" s="6" t="s">
        <v>392</v>
      </c>
      <c r="C137" s="49" t="s">
        <v>782</v>
      </c>
      <c r="D137" s="5">
        <v>1517</v>
      </c>
      <c r="E137" s="13"/>
      <c r="F137" s="13"/>
      <c r="G137" s="13"/>
      <c r="H137" s="13"/>
      <c r="I137" s="13"/>
      <c r="J137" s="22"/>
      <c r="K137" s="35"/>
      <c r="L137" s="35"/>
      <c r="M137" s="15"/>
      <c r="N137" s="15"/>
      <c r="O137" s="15"/>
      <c r="P137" s="15"/>
      <c r="Q137" s="15"/>
      <c r="R137" s="15"/>
      <c r="S137" s="33"/>
      <c r="T137" s="1"/>
      <c r="U137" s="1"/>
      <c r="V137" s="1"/>
      <c r="W137" s="1"/>
      <c r="X137" s="1"/>
      <c r="Y137" s="1"/>
    </row>
    <row r="138" spans="1:25" ht="33.75">
      <c r="A138" s="18"/>
      <c r="B138" s="6" t="s">
        <v>393</v>
      </c>
      <c r="C138" s="49" t="s">
        <v>1050</v>
      </c>
      <c r="D138" s="5">
        <v>1518</v>
      </c>
      <c r="E138" s="13"/>
      <c r="F138" s="13"/>
      <c r="G138" s="13"/>
      <c r="H138" s="29"/>
      <c r="I138" s="13"/>
      <c r="J138" s="22"/>
      <c r="K138" s="35"/>
      <c r="L138" s="35"/>
      <c r="M138" s="15"/>
      <c r="N138" s="15"/>
      <c r="O138" s="15"/>
      <c r="P138" s="15"/>
      <c r="Q138" s="15"/>
      <c r="R138" s="15"/>
      <c r="S138" s="33"/>
      <c r="T138" s="1"/>
      <c r="U138" s="1"/>
      <c r="V138" s="1"/>
      <c r="W138" s="1"/>
      <c r="X138" s="1"/>
      <c r="Y138" s="1"/>
    </row>
    <row r="139" spans="1:25" ht="89.25">
      <c r="A139" s="18"/>
      <c r="B139" s="6" t="s">
        <v>394</v>
      </c>
      <c r="C139" s="49" t="s">
        <v>784</v>
      </c>
      <c r="D139" s="5">
        <v>1519</v>
      </c>
      <c r="E139" s="13"/>
      <c r="F139" s="13"/>
      <c r="G139" s="13"/>
      <c r="H139" s="13"/>
      <c r="I139" s="13"/>
      <c r="J139" s="22"/>
      <c r="K139" s="35"/>
      <c r="L139" s="35"/>
      <c r="M139" s="15"/>
      <c r="N139" s="15"/>
      <c r="O139" s="15"/>
      <c r="P139" s="15"/>
      <c r="Q139" s="15"/>
      <c r="R139" s="15"/>
      <c r="S139" s="33"/>
      <c r="T139" s="1"/>
      <c r="U139" s="1"/>
      <c r="V139" s="1"/>
      <c r="W139" s="1"/>
      <c r="X139" s="1"/>
      <c r="Y139" s="1"/>
    </row>
    <row r="140" spans="1:25" ht="33.75">
      <c r="A140" s="18"/>
      <c r="B140" s="6" t="s">
        <v>395</v>
      </c>
      <c r="C140" s="49" t="s">
        <v>785</v>
      </c>
      <c r="D140" s="5">
        <v>1520</v>
      </c>
      <c r="E140" s="21"/>
      <c r="F140" s="21"/>
      <c r="G140" s="21"/>
      <c r="H140" s="13"/>
      <c r="I140" s="13"/>
      <c r="J140" s="22"/>
      <c r="K140" s="35"/>
      <c r="L140" s="35"/>
      <c r="M140" s="15"/>
      <c r="N140" s="15"/>
      <c r="O140" s="15"/>
      <c r="P140" s="15"/>
      <c r="Q140" s="15"/>
      <c r="R140" s="15"/>
      <c r="S140" s="33"/>
      <c r="T140" s="1"/>
      <c r="U140" s="1"/>
      <c r="V140" s="1"/>
      <c r="W140" s="1"/>
      <c r="X140" s="1"/>
      <c r="Y140" s="1"/>
    </row>
    <row r="141" spans="1:25" ht="47.25" customHeight="1">
      <c r="A141" s="18"/>
      <c r="B141" s="6" t="s">
        <v>396</v>
      </c>
      <c r="C141" s="49" t="s">
        <v>786</v>
      </c>
      <c r="D141" s="5">
        <v>1521</v>
      </c>
      <c r="E141" s="21"/>
      <c r="F141" s="21"/>
      <c r="G141" s="21"/>
      <c r="H141" s="13"/>
      <c r="I141" s="13"/>
      <c r="J141" s="13"/>
      <c r="K141" s="35"/>
      <c r="L141" s="35"/>
      <c r="M141" s="15"/>
      <c r="N141" s="15"/>
      <c r="O141" s="15"/>
      <c r="P141" s="15"/>
      <c r="Q141" s="15"/>
      <c r="R141" s="15"/>
      <c r="S141" s="33"/>
      <c r="T141" s="1"/>
      <c r="U141" s="1"/>
      <c r="V141" s="1"/>
      <c r="W141" s="1"/>
      <c r="X141" s="1"/>
      <c r="Y141" s="1"/>
    </row>
    <row r="142" spans="1:25" ht="60.75" customHeight="1">
      <c r="A142" s="18"/>
      <c r="B142" s="6" t="s">
        <v>397</v>
      </c>
      <c r="C142" s="49" t="s">
        <v>787</v>
      </c>
      <c r="D142" s="5">
        <v>1522</v>
      </c>
      <c r="E142" s="21"/>
      <c r="F142" s="21"/>
      <c r="G142" s="21"/>
      <c r="H142" s="13"/>
      <c r="I142" s="13"/>
      <c r="J142" s="22"/>
      <c r="K142" s="35"/>
      <c r="L142" s="35"/>
      <c r="M142" s="15"/>
      <c r="N142" s="15"/>
      <c r="O142" s="15"/>
      <c r="P142" s="15"/>
      <c r="Q142" s="15"/>
      <c r="R142" s="15"/>
      <c r="S142" s="33"/>
      <c r="T142" s="1"/>
      <c r="U142" s="1"/>
      <c r="V142" s="1"/>
      <c r="W142" s="1"/>
      <c r="X142" s="1"/>
      <c r="Y142" s="1"/>
    </row>
    <row r="143" spans="1:25" ht="378" customHeight="1">
      <c r="A143" s="18"/>
      <c r="B143" s="6" t="s">
        <v>398</v>
      </c>
      <c r="C143" s="49" t="s">
        <v>788</v>
      </c>
      <c r="D143" s="5">
        <v>1523</v>
      </c>
      <c r="E143" s="13"/>
      <c r="F143" s="13"/>
      <c r="G143" s="13"/>
      <c r="H143" s="13" t="s">
        <v>956</v>
      </c>
      <c r="I143" s="13"/>
      <c r="J143" s="22">
        <v>41550</v>
      </c>
      <c r="K143" s="35" t="s">
        <v>870</v>
      </c>
      <c r="L143" s="35" t="s">
        <v>871</v>
      </c>
      <c r="M143" s="15">
        <v>89.9</v>
      </c>
      <c r="N143" s="15">
        <v>80.4</v>
      </c>
      <c r="O143" s="15">
        <v>87.7</v>
      </c>
      <c r="P143" s="15">
        <v>151.2</v>
      </c>
      <c r="Q143" s="15">
        <v>158.5</v>
      </c>
      <c r="R143" s="15">
        <v>165.3</v>
      </c>
      <c r="S143" s="33"/>
      <c r="T143" s="1"/>
      <c r="U143" s="1"/>
      <c r="V143" s="1"/>
      <c r="W143" s="1"/>
      <c r="X143" s="1"/>
      <c r="Y143" s="1"/>
    </row>
    <row r="144" spans="1:25" ht="48" customHeight="1">
      <c r="A144" s="18"/>
      <c r="B144" s="6" t="s">
        <v>399</v>
      </c>
      <c r="C144" s="49" t="s">
        <v>789</v>
      </c>
      <c r="D144" s="5">
        <v>1524</v>
      </c>
      <c r="E144" s="21"/>
      <c r="F144" s="13"/>
      <c r="G144" s="21"/>
      <c r="H144" s="13"/>
      <c r="I144" s="13"/>
      <c r="J144" s="13"/>
      <c r="K144" s="35"/>
      <c r="L144" s="35"/>
      <c r="M144" s="15"/>
      <c r="N144" s="15"/>
      <c r="O144" s="15"/>
      <c r="P144" s="15"/>
      <c r="Q144" s="15"/>
      <c r="R144" s="15"/>
      <c r="S144" s="33"/>
      <c r="T144" s="1"/>
      <c r="U144" s="1"/>
      <c r="V144" s="1"/>
      <c r="W144" s="1"/>
      <c r="X144" s="1"/>
      <c r="Y144" s="1"/>
    </row>
    <row r="145" spans="1:25" ht="38.25">
      <c r="A145" s="18"/>
      <c r="B145" s="6" t="s">
        <v>400</v>
      </c>
      <c r="C145" s="49" t="s">
        <v>790</v>
      </c>
      <c r="D145" s="5">
        <v>1525</v>
      </c>
      <c r="E145" s="13"/>
      <c r="F145" s="13"/>
      <c r="G145" s="13"/>
      <c r="H145" s="13"/>
      <c r="I145" s="13"/>
      <c r="J145" s="22"/>
      <c r="K145" s="35"/>
      <c r="L145" s="35"/>
      <c r="M145" s="15"/>
      <c r="N145" s="15"/>
      <c r="O145" s="15"/>
      <c r="P145" s="15"/>
      <c r="Q145" s="15"/>
      <c r="R145" s="15"/>
      <c r="S145" s="33"/>
      <c r="T145" s="1"/>
      <c r="U145" s="1"/>
      <c r="V145" s="1"/>
      <c r="W145" s="1"/>
      <c r="X145" s="1"/>
      <c r="Y145" s="1"/>
    </row>
    <row r="146" spans="1:25" ht="81" customHeight="1">
      <c r="A146" s="18"/>
      <c r="B146" s="6" t="s">
        <v>401</v>
      </c>
      <c r="C146" s="49" t="s">
        <v>791</v>
      </c>
      <c r="D146" s="5">
        <v>1526</v>
      </c>
      <c r="E146" s="13"/>
      <c r="F146" s="13"/>
      <c r="G146" s="13"/>
      <c r="H146" s="13"/>
      <c r="I146" s="13"/>
      <c r="J146" s="13"/>
      <c r="K146" s="35"/>
      <c r="L146" s="35"/>
      <c r="M146" s="15"/>
      <c r="N146" s="15"/>
      <c r="O146" s="15"/>
      <c r="P146" s="15"/>
      <c r="Q146" s="15"/>
      <c r="R146" s="15"/>
      <c r="S146" s="33"/>
      <c r="T146" s="1"/>
      <c r="U146" s="1"/>
      <c r="V146" s="1"/>
      <c r="W146" s="1"/>
      <c r="X146" s="1"/>
      <c r="Y146" s="1"/>
    </row>
    <row r="147" spans="1:25" ht="68.25" customHeight="1">
      <c r="A147" s="18"/>
      <c r="B147" s="6" t="s">
        <v>402</v>
      </c>
      <c r="C147" s="49" t="s">
        <v>857</v>
      </c>
      <c r="D147" s="5">
        <v>1527</v>
      </c>
      <c r="E147" s="13"/>
      <c r="F147" s="13"/>
      <c r="G147" s="13"/>
      <c r="H147" s="13"/>
      <c r="I147" s="13"/>
      <c r="J147" s="13"/>
      <c r="K147" s="35"/>
      <c r="L147" s="35"/>
      <c r="M147" s="15"/>
      <c r="N147" s="15"/>
      <c r="O147" s="15"/>
      <c r="P147" s="15"/>
      <c r="Q147" s="15"/>
      <c r="R147" s="15"/>
      <c r="S147" s="33"/>
      <c r="T147" s="1"/>
      <c r="U147" s="1"/>
      <c r="V147" s="1"/>
      <c r="W147" s="1"/>
      <c r="X147" s="1"/>
      <c r="Y147" s="1"/>
    </row>
    <row r="148" spans="1:25" ht="215.25" customHeight="1">
      <c r="A148" s="18"/>
      <c r="B148" s="6" t="s">
        <v>403</v>
      </c>
      <c r="C148" s="49" t="s">
        <v>1064</v>
      </c>
      <c r="D148" s="5">
        <v>1528</v>
      </c>
      <c r="E148" s="16"/>
      <c r="F148" s="16"/>
      <c r="G148" s="16"/>
      <c r="H148" s="16" t="s">
        <v>1081</v>
      </c>
      <c r="I148" s="16"/>
      <c r="J148" s="16"/>
      <c r="K148" s="55"/>
      <c r="L148" s="55"/>
      <c r="M148" s="14"/>
      <c r="N148" s="14"/>
      <c r="O148" s="14"/>
      <c r="P148" s="15">
        <v>166.8</v>
      </c>
      <c r="Q148" s="15">
        <v>167.4</v>
      </c>
      <c r="R148" s="15">
        <v>168.1</v>
      </c>
      <c r="S148" s="33"/>
      <c r="T148" s="1"/>
      <c r="U148" s="1"/>
      <c r="V148" s="1"/>
      <c r="W148" s="1"/>
      <c r="X148" s="1"/>
      <c r="Y148" s="1"/>
    </row>
    <row r="149" spans="1:25" ht="38.25">
      <c r="A149" s="18"/>
      <c r="B149" s="6" t="s">
        <v>404</v>
      </c>
      <c r="C149" s="49" t="s">
        <v>793</v>
      </c>
      <c r="D149" s="5">
        <v>1529</v>
      </c>
      <c r="E149" s="21"/>
      <c r="F149" s="21"/>
      <c r="G149" s="21"/>
      <c r="H149" s="21"/>
      <c r="I149" s="21"/>
      <c r="J149" s="24"/>
      <c r="K149" s="26"/>
      <c r="L149" s="26"/>
      <c r="M149" s="15"/>
      <c r="N149" s="15"/>
      <c r="O149" s="15"/>
      <c r="P149" s="15"/>
      <c r="Q149" s="15"/>
      <c r="R149" s="15"/>
      <c r="S149" s="33"/>
      <c r="T149" s="1"/>
      <c r="U149" s="1"/>
      <c r="V149" s="1"/>
      <c r="W149" s="1"/>
      <c r="X149" s="1"/>
      <c r="Y149" s="1"/>
    </row>
    <row r="150" spans="1:25" ht="289.5" customHeight="1">
      <c r="A150" s="18"/>
      <c r="B150" s="6" t="s">
        <v>405</v>
      </c>
      <c r="C150" s="49" t="s">
        <v>794</v>
      </c>
      <c r="D150" s="5">
        <v>1530</v>
      </c>
      <c r="E150" s="21"/>
      <c r="F150" s="21"/>
      <c r="G150" s="21"/>
      <c r="H150" s="21" t="s">
        <v>954</v>
      </c>
      <c r="I150" s="21"/>
      <c r="J150" s="24">
        <v>39721</v>
      </c>
      <c r="K150" s="26" t="s">
        <v>874</v>
      </c>
      <c r="L150" s="26" t="s">
        <v>870</v>
      </c>
      <c r="M150" s="15"/>
      <c r="N150" s="15"/>
      <c r="O150" s="15">
        <v>820</v>
      </c>
      <c r="P150" s="15">
        <v>1237.4</v>
      </c>
      <c r="Q150" s="15">
        <v>1296.8</v>
      </c>
      <c r="R150" s="15">
        <v>1352.6</v>
      </c>
      <c r="S150" s="33"/>
      <c r="T150" s="1"/>
      <c r="U150" s="1"/>
      <c r="V150" s="1"/>
      <c r="W150" s="1"/>
      <c r="X150" s="1"/>
      <c r="Y150" s="1"/>
    </row>
    <row r="151" spans="1:25" ht="38.25">
      <c r="A151" s="18"/>
      <c r="B151" s="6" t="s">
        <v>406</v>
      </c>
      <c r="C151" s="49" t="s">
        <v>795</v>
      </c>
      <c r="D151" s="5">
        <v>1531</v>
      </c>
      <c r="E151" s="21"/>
      <c r="F151" s="21"/>
      <c r="G151" s="21"/>
      <c r="H151" s="21"/>
      <c r="I151" s="21"/>
      <c r="J151" s="24"/>
      <c r="K151" s="26"/>
      <c r="L151" s="26"/>
      <c r="M151" s="15"/>
      <c r="N151" s="15"/>
      <c r="O151" s="15"/>
      <c r="P151" s="15"/>
      <c r="Q151" s="15"/>
      <c r="R151" s="15"/>
      <c r="S151" s="33"/>
      <c r="T151" s="1"/>
      <c r="U151" s="1"/>
      <c r="V151" s="1"/>
      <c r="W151" s="1"/>
      <c r="X151" s="1"/>
      <c r="Y151" s="1"/>
    </row>
    <row r="152" spans="1:25" ht="41.25" customHeight="1">
      <c r="A152" s="18"/>
      <c r="B152" s="6" t="s">
        <v>407</v>
      </c>
      <c r="C152" s="49" t="s">
        <v>796</v>
      </c>
      <c r="D152" s="5">
        <v>1532</v>
      </c>
      <c r="E152" s="21"/>
      <c r="F152" s="21"/>
      <c r="G152" s="21"/>
      <c r="H152" s="21"/>
      <c r="I152" s="21"/>
      <c r="J152" s="21"/>
      <c r="K152" s="26"/>
      <c r="L152" s="26"/>
      <c r="M152" s="15"/>
      <c r="N152" s="15"/>
      <c r="O152" s="15"/>
      <c r="P152" s="15"/>
      <c r="Q152" s="15"/>
      <c r="R152" s="15"/>
      <c r="S152" s="33"/>
      <c r="T152" s="1"/>
      <c r="U152" s="1"/>
      <c r="V152" s="1"/>
      <c r="W152" s="1"/>
      <c r="X152" s="1"/>
      <c r="Y152" s="1"/>
    </row>
    <row r="153" spans="1:25" ht="40.5" customHeight="1">
      <c r="A153" s="18"/>
      <c r="B153" s="6" t="s">
        <v>408</v>
      </c>
      <c r="C153" s="49" t="s">
        <v>797</v>
      </c>
      <c r="D153" s="5">
        <v>1533</v>
      </c>
      <c r="E153" s="17"/>
      <c r="F153" s="17"/>
      <c r="G153" s="17"/>
      <c r="H153" s="17"/>
      <c r="I153" s="17"/>
      <c r="J153" s="17"/>
      <c r="K153" s="56"/>
      <c r="L153" s="56"/>
      <c r="M153" s="14"/>
      <c r="N153" s="14"/>
      <c r="O153" s="14"/>
      <c r="P153" s="14"/>
      <c r="Q153" s="14"/>
      <c r="R153" s="14"/>
      <c r="S153" s="33"/>
      <c r="T153" s="1"/>
      <c r="U153" s="1"/>
      <c r="V153" s="1"/>
      <c r="W153" s="1"/>
      <c r="X153" s="1"/>
      <c r="Y153" s="1"/>
    </row>
    <row r="154" spans="1:25" ht="38.25">
      <c r="A154" s="18"/>
      <c r="B154" s="6" t="s">
        <v>409</v>
      </c>
      <c r="C154" s="49" t="s">
        <v>798</v>
      </c>
      <c r="D154" s="5">
        <v>1534</v>
      </c>
      <c r="E154" s="21"/>
      <c r="F154" s="21"/>
      <c r="G154" s="21"/>
      <c r="H154" s="21"/>
      <c r="I154" s="31"/>
      <c r="J154" s="24"/>
      <c r="K154" s="26"/>
      <c r="L154" s="26"/>
      <c r="M154" s="15"/>
      <c r="N154" s="15"/>
      <c r="O154" s="15"/>
      <c r="P154" s="15"/>
      <c r="Q154" s="15"/>
      <c r="R154" s="15"/>
      <c r="S154" s="33"/>
      <c r="T154" s="1"/>
      <c r="U154" s="1"/>
      <c r="V154" s="1"/>
      <c r="W154" s="1"/>
      <c r="X154" s="1"/>
      <c r="Y154" s="1"/>
    </row>
    <row r="155" spans="1:25" ht="291" customHeight="1">
      <c r="A155" s="18"/>
      <c r="B155" s="6" t="s">
        <v>410</v>
      </c>
      <c r="C155" s="49" t="s">
        <v>800</v>
      </c>
      <c r="D155" s="5">
        <v>1535</v>
      </c>
      <c r="E155" s="21"/>
      <c r="F155" s="21"/>
      <c r="G155" s="21"/>
      <c r="H155" s="21" t="s">
        <v>954</v>
      </c>
      <c r="I155" s="31"/>
      <c r="J155" s="24">
        <v>39721</v>
      </c>
      <c r="K155" s="26" t="s">
        <v>874</v>
      </c>
      <c r="L155" s="26" t="s">
        <v>870</v>
      </c>
      <c r="M155" s="15">
        <v>937.7</v>
      </c>
      <c r="N155" s="15">
        <v>937.7</v>
      </c>
      <c r="O155" s="15">
        <v>1177.8</v>
      </c>
      <c r="P155" s="15"/>
      <c r="Q155" s="15"/>
      <c r="R155" s="15"/>
      <c r="S155" s="33"/>
      <c r="T155" s="1"/>
      <c r="U155" s="1"/>
      <c r="V155" s="1"/>
      <c r="W155" s="1"/>
      <c r="X155" s="1"/>
      <c r="Y155" s="1"/>
    </row>
    <row r="156" spans="1:25" ht="350.25" customHeight="1">
      <c r="A156" s="18"/>
      <c r="B156" s="6" t="s">
        <v>411</v>
      </c>
      <c r="C156" s="49" t="s">
        <v>1063</v>
      </c>
      <c r="D156" s="5">
        <v>1536</v>
      </c>
      <c r="E156" s="21"/>
      <c r="F156" s="21"/>
      <c r="G156" s="21"/>
      <c r="H156" s="21" t="s">
        <v>1082</v>
      </c>
      <c r="I156" s="21" t="s">
        <v>1083</v>
      </c>
      <c r="J156" s="21"/>
      <c r="K156" s="26"/>
      <c r="L156" s="26"/>
      <c r="M156" s="15"/>
      <c r="N156" s="15"/>
      <c r="O156" s="15"/>
      <c r="P156" s="15">
        <v>1565.1</v>
      </c>
      <c r="Q156" s="15">
        <v>1640.2</v>
      </c>
      <c r="R156" s="15">
        <v>1710.8</v>
      </c>
      <c r="S156" s="33"/>
      <c r="T156" s="1"/>
      <c r="U156" s="1"/>
      <c r="V156" s="1"/>
      <c r="W156" s="1"/>
      <c r="X156" s="1"/>
      <c r="Y156" s="1"/>
    </row>
    <row r="157" spans="1:25" ht="39" customHeight="1">
      <c r="A157" s="18"/>
      <c r="B157" s="6" t="s">
        <v>412</v>
      </c>
      <c r="C157" s="49" t="s">
        <v>802</v>
      </c>
      <c r="D157" s="5">
        <v>1537</v>
      </c>
      <c r="E157" s="21"/>
      <c r="F157" s="21"/>
      <c r="G157" s="21"/>
      <c r="H157" s="21"/>
      <c r="I157" s="31"/>
      <c r="J157" s="21"/>
      <c r="K157" s="26"/>
      <c r="L157" s="26"/>
      <c r="M157" s="15"/>
      <c r="N157" s="15"/>
      <c r="O157" s="15"/>
      <c r="P157" s="15"/>
      <c r="Q157" s="15"/>
      <c r="R157" s="15"/>
      <c r="S157" s="33"/>
      <c r="T157" s="1"/>
      <c r="U157" s="1"/>
      <c r="V157" s="1"/>
      <c r="W157" s="1"/>
      <c r="X157" s="1"/>
      <c r="Y157" s="1"/>
    </row>
    <row r="158" spans="1:25" ht="58.5" customHeight="1">
      <c r="A158" s="18"/>
      <c r="B158" s="6" t="s">
        <v>413</v>
      </c>
      <c r="C158" s="49" t="s">
        <v>803</v>
      </c>
      <c r="D158" s="5">
        <v>1538</v>
      </c>
      <c r="E158" s="21"/>
      <c r="F158" s="21"/>
      <c r="G158" s="21"/>
      <c r="H158" s="21"/>
      <c r="I158" s="31"/>
      <c r="J158" s="21"/>
      <c r="K158" s="26"/>
      <c r="L158" s="26"/>
      <c r="M158" s="15"/>
      <c r="N158" s="15"/>
      <c r="O158" s="15"/>
      <c r="P158" s="15"/>
      <c r="Q158" s="15"/>
      <c r="R158" s="15"/>
      <c r="S158" s="33"/>
      <c r="T158" s="1"/>
      <c r="U158" s="1"/>
      <c r="V158" s="1"/>
      <c r="W158" s="1"/>
      <c r="X158" s="1"/>
      <c r="Y158" s="1"/>
    </row>
    <row r="159" spans="1:25" ht="27" customHeight="1">
      <c r="A159" s="18"/>
      <c r="B159" s="6" t="s">
        <v>414</v>
      </c>
      <c r="C159" s="49" t="s">
        <v>804</v>
      </c>
      <c r="D159" s="5">
        <v>1539</v>
      </c>
      <c r="E159" s="21"/>
      <c r="F159" s="21"/>
      <c r="G159" s="21"/>
      <c r="H159" s="21"/>
      <c r="I159" s="31"/>
      <c r="J159" s="21"/>
      <c r="K159" s="26"/>
      <c r="L159" s="26"/>
      <c r="M159" s="15"/>
      <c r="N159" s="15"/>
      <c r="O159" s="15"/>
      <c r="P159" s="15"/>
      <c r="Q159" s="15"/>
      <c r="R159" s="15"/>
      <c r="S159" s="33"/>
      <c r="T159" s="1"/>
      <c r="U159" s="1"/>
      <c r="V159" s="1"/>
      <c r="W159" s="1"/>
      <c r="X159" s="1"/>
      <c r="Y159" s="1"/>
    </row>
    <row r="160" spans="1:25" ht="38.25">
      <c r="A160" s="18"/>
      <c r="B160" s="6" t="s">
        <v>415</v>
      </c>
      <c r="C160" s="49" t="s">
        <v>805</v>
      </c>
      <c r="D160" s="5">
        <v>1540</v>
      </c>
      <c r="E160" s="21"/>
      <c r="F160" s="21"/>
      <c r="G160" s="21"/>
      <c r="H160" s="21"/>
      <c r="I160" s="31"/>
      <c r="J160" s="24"/>
      <c r="K160" s="26"/>
      <c r="L160" s="26"/>
      <c r="M160" s="15"/>
      <c r="N160" s="15"/>
      <c r="O160" s="15"/>
      <c r="P160" s="15"/>
      <c r="Q160" s="15"/>
      <c r="R160" s="15"/>
      <c r="S160" s="33"/>
      <c r="T160" s="1"/>
      <c r="U160" s="1"/>
      <c r="V160" s="1"/>
      <c r="W160" s="1"/>
      <c r="X160" s="1"/>
      <c r="Y160" s="1"/>
    </row>
    <row r="161" spans="1:25" ht="59.25" customHeight="1">
      <c r="A161" s="18"/>
      <c r="B161" s="6" t="s">
        <v>416</v>
      </c>
      <c r="C161" s="49" t="s">
        <v>806</v>
      </c>
      <c r="D161" s="5">
        <v>1541</v>
      </c>
      <c r="E161" s="21"/>
      <c r="F161" s="21"/>
      <c r="G161" s="21"/>
      <c r="H161" s="21"/>
      <c r="I161" s="31"/>
      <c r="J161" s="21"/>
      <c r="K161" s="26"/>
      <c r="L161" s="26"/>
      <c r="M161" s="15"/>
      <c r="N161" s="15"/>
      <c r="O161" s="15"/>
      <c r="P161" s="15"/>
      <c r="Q161" s="15"/>
      <c r="R161" s="15"/>
      <c r="S161" s="33"/>
      <c r="T161" s="1"/>
      <c r="U161" s="1"/>
      <c r="V161" s="1"/>
      <c r="W161" s="1"/>
      <c r="X161" s="1"/>
      <c r="Y161" s="1"/>
    </row>
    <row r="162" spans="1:25" ht="45" customHeight="1">
      <c r="A162" s="18"/>
      <c r="B162" s="6" t="s">
        <v>417</v>
      </c>
      <c r="C162" s="49" t="s">
        <v>807</v>
      </c>
      <c r="D162" s="5">
        <v>1542</v>
      </c>
      <c r="E162" s="23"/>
      <c r="F162" s="21"/>
      <c r="G162" s="21"/>
      <c r="H162" s="21"/>
      <c r="I162" s="31"/>
      <c r="J162" s="21"/>
      <c r="K162" s="26"/>
      <c r="L162" s="26"/>
      <c r="M162" s="15"/>
      <c r="N162" s="15"/>
      <c r="O162" s="15"/>
      <c r="P162" s="15"/>
      <c r="Q162" s="15"/>
      <c r="R162" s="15"/>
      <c r="S162" s="33"/>
      <c r="T162" s="1"/>
      <c r="U162" s="1"/>
      <c r="V162" s="1"/>
      <c r="W162" s="1"/>
      <c r="X162" s="1"/>
      <c r="Y162" s="1"/>
    </row>
    <row r="163" spans="1:25" ht="33.75">
      <c r="A163" s="18"/>
      <c r="B163" s="6" t="s">
        <v>418</v>
      </c>
      <c r="C163" s="49" t="s">
        <v>808</v>
      </c>
      <c r="D163" s="5">
        <v>1543</v>
      </c>
      <c r="E163" s="21"/>
      <c r="F163" s="21"/>
      <c r="G163" s="21"/>
      <c r="H163" s="21"/>
      <c r="I163" s="21"/>
      <c r="J163" s="24"/>
      <c r="K163" s="26"/>
      <c r="L163" s="26"/>
      <c r="M163" s="15"/>
      <c r="N163" s="15"/>
      <c r="O163" s="15"/>
      <c r="P163" s="15"/>
      <c r="Q163" s="15"/>
      <c r="R163" s="15"/>
      <c r="S163" s="33"/>
      <c r="T163" s="1"/>
      <c r="U163" s="1"/>
      <c r="V163" s="1"/>
      <c r="W163" s="1"/>
      <c r="X163" s="1"/>
      <c r="Y163" s="1"/>
    </row>
    <row r="164" spans="1:25" ht="27" customHeight="1">
      <c r="A164" s="18"/>
      <c r="B164" s="6" t="s">
        <v>419</v>
      </c>
      <c r="C164" s="49" t="s">
        <v>809</v>
      </c>
      <c r="D164" s="5">
        <v>1544</v>
      </c>
      <c r="E164" s="45"/>
      <c r="F164" s="21"/>
      <c r="G164" s="21"/>
      <c r="H164" s="21"/>
      <c r="I164" s="31"/>
      <c r="J164" s="21"/>
      <c r="K164" s="26"/>
      <c r="L164" s="26"/>
      <c r="M164" s="15"/>
      <c r="N164" s="15"/>
      <c r="O164" s="15"/>
      <c r="P164" s="15"/>
      <c r="Q164" s="15"/>
      <c r="R164" s="15"/>
      <c r="S164" s="33"/>
      <c r="T164" s="1"/>
      <c r="U164" s="1"/>
      <c r="V164" s="1"/>
      <c r="W164" s="1"/>
      <c r="X164" s="1"/>
      <c r="Y164" s="1"/>
    </row>
    <row r="165" spans="1:25" ht="51.75" customHeight="1">
      <c r="A165" s="18"/>
      <c r="B165" s="6" t="s">
        <v>420</v>
      </c>
      <c r="C165" s="49" t="s">
        <v>810</v>
      </c>
      <c r="D165" s="5">
        <v>1545</v>
      </c>
      <c r="E165" s="21"/>
      <c r="F165" s="21"/>
      <c r="G165" s="24"/>
      <c r="H165" s="21"/>
      <c r="I165" s="21"/>
      <c r="J165" s="21"/>
      <c r="K165" s="26"/>
      <c r="L165" s="26"/>
      <c r="M165" s="15"/>
      <c r="N165" s="15"/>
      <c r="O165" s="15"/>
      <c r="P165" s="15"/>
      <c r="Q165" s="15"/>
      <c r="R165" s="15"/>
      <c r="S165" s="33"/>
      <c r="T165" s="1"/>
      <c r="U165" s="1"/>
      <c r="V165" s="1"/>
      <c r="W165" s="1"/>
      <c r="X165" s="1"/>
      <c r="Y165" s="1"/>
    </row>
    <row r="166" spans="1:25" ht="258" customHeight="1">
      <c r="A166" s="18"/>
      <c r="B166" s="6" t="s">
        <v>421</v>
      </c>
      <c r="C166" s="49" t="s">
        <v>811</v>
      </c>
      <c r="D166" s="5">
        <v>1546</v>
      </c>
      <c r="E166" s="21" t="s">
        <v>957</v>
      </c>
      <c r="F166" s="21"/>
      <c r="G166" s="24"/>
      <c r="H166" s="21"/>
      <c r="I166" s="21"/>
      <c r="J166" s="21"/>
      <c r="K166" s="26" t="s">
        <v>874</v>
      </c>
      <c r="L166" s="26" t="s">
        <v>875</v>
      </c>
      <c r="M166" s="15">
        <v>1396.2</v>
      </c>
      <c r="N166" s="15">
        <v>1396.2</v>
      </c>
      <c r="O166" s="15">
        <v>720.6</v>
      </c>
      <c r="P166" s="15"/>
      <c r="Q166" s="15"/>
      <c r="R166" s="15"/>
      <c r="S166" s="33"/>
      <c r="T166" s="1"/>
      <c r="U166" s="1"/>
      <c r="V166" s="1"/>
      <c r="W166" s="1"/>
      <c r="X166" s="1"/>
      <c r="Y166" s="1"/>
    </row>
    <row r="167" spans="1:25" ht="358.5" customHeight="1">
      <c r="A167" s="18"/>
      <c r="B167" s="6" t="s">
        <v>422</v>
      </c>
      <c r="C167" s="49" t="s">
        <v>812</v>
      </c>
      <c r="D167" s="5">
        <v>1547</v>
      </c>
      <c r="E167" s="21"/>
      <c r="F167" s="21"/>
      <c r="G167" s="21"/>
      <c r="H167" s="21" t="s">
        <v>958</v>
      </c>
      <c r="I167" s="31"/>
      <c r="J167" s="24">
        <v>40394</v>
      </c>
      <c r="K167" s="26" t="s">
        <v>869</v>
      </c>
      <c r="L167" s="26" t="s">
        <v>871</v>
      </c>
      <c r="M167" s="15">
        <v>1.7</v>
      </c>
      <c r="N167" s="15">
        <v>1.7</v>
      </c>
      <c r="O167" s="15">
        <v>2.4</v>
      </c>
      <c r="P167" s="15"/>
      <c r="Q167" s="15"/>
      <c r="R167" s="15"/>
      <c r="S167" s="33"/>
      <c r="T167" s="1"/>
      <c r="U167" s="1"/>
      <c r="V167" s="1"/>
      <c r="W167" s="1"/>
      <c r="X167" s="1"/>
      <c r="Y167" s="1"/>
    </row>
    <row r="168" spans="1:25" ht="38.25">
      <c r="A168" s="18"/>
      <c r="B168" s="6" t="s">
        <v>423</v>
      </c>
      <c r="C168" s="49" t="s">
        <v>813</v>
      </c>
      <c r="D168" s="5">
        <v>1548</v>
      </c>
      <c r="E168" s="21"/>
      <c r="F168" s="21"/>
      <c r="G168" s="21"/>
      <c r="H168" s="21"/>
      <c r="I168" s="31"/>
      <c r="J168" s="24"/>
      <c r="K168" s="26"/>
      <c r="L168" s="26"/>
      <c r="M168" s="15"/>
      <c r="N168" s="15"/>
      <c r="O168" s="15"/>
      <c r="P168" s="15"/>
      <c r="Q168" s="15"/>
      <c r="R168" s="15"/>
      <c r="S168" s="33"/>
      <c r="T168" s="1"/>
      <c r="U168" s="1"/>
      <c r="V168" s="1"/>
      <c r="W168" s="1"/>
      <c r="X168" s="1"/>
      <c r="Y168" s="1"/>
    </row>
    <row r="169" spans="1:25" ht="54" customHeight="1">
      <c r="A169" s="18"/>
      <c r="B169" s="6" t="s">
        <v>424</v>
      </c>
      <c r="C169" s="49" t="s">
        <v>814</v>
      </c>
      <c r="D169" s="5">
        <v>1549</v>
      </c>
      <c r="E169" s="21"/>
      <c r="F169" s="21"/>
      <c r="G169" s="21"/>
      <c r="H169" s="21"/>
      <c r="I169" s="21"/>
      <c r="J169" s="21"/>
      <c r="K169" s="26"/>
      <c r="L169" s="26"/>
      <c r="M169" s="15"/>
      <c r="N169" s="15"/>
      <c r="O169" s="15"/>
      <c r="P169" s="15"/>
      <c r="Q169" s="15"/>
      <c r="R169" s="15"/>
      <c r="S169" s="33"/>
      <c r="T169" s="1"/>
      <c r="U169" s="1"/>
      <c r="V169" s="1"/>
      <c r="W169" s="1"/>
      <c r="X169" s="1"/>
      <c r="Y169" s="1"/>
    </row>
    <row r="170" spans="1:25" ht="33.75">
      <c r="A170" s="18"/>
      <c r="B170" s="6" t="s">
        <v>425</v>
      </c>
      <c r="C170" s="49" t="s">
        <v>815</v>
      </c>
      <c r="D170" s="5">
        <v>1550</v>
      </c>
      <c r="E170" s="21"/>
      <c r="F170" s="21"/>
      <c r="G170" s="24"/>
      <c r="H170" s="21"/>
      <c r="I170" s="21"/>
      <c r="J170" s="24"/>
      <c r="K170" s="26"/>
      <c r="L170" s="26"/>
      <c r="M170" s="15"/>
      <c r="N170" s="15"/>
      <c r="O170" s="15"/>
      <c r="P170" s="15"/>
      <c r="Q170" s="15"/>
      <c r="R170" s="15"/>
      <c r="S170" s="33"/>
      <c r="T170" s="1"/>
      <c r="U170" s="1"/>
      <c r="V170" s="1"/>
      <c r="W170" s="1"/>
      <c r="X170" s="1"/>
      <c r="Y170" s="1"/>
    </row>
    <row r="171" spans="1:25" ht="396">
      <c r="A171" s="18"/>
      <c r="B171" s="6" t="s">
        <v>426</v>
      </c>
      <c r="C171" s="49" t="s">
        <v>1053</v>
      </c>
      <c r="D171" s="5">
        <v>1551</v>
      </c>
      <c r="E171" s="21"/>
      <c r="F171" s="21"/>
      <c r="G171" s="21"/>
      <c r="H171" s="21" t="s">
        <v>1054</v>
      </c>
      <c r="I171" s="21"/>
      <c r="J171" s="24">
        <v>42370</v>
      </c>
      <c r="K171" s="26" t="s">
        <v>869</v>
      </c>
      <c r="L171" s="26" t="s">
        <v>876</v>
      </c>
      <c r="M171" s="15"/>
      <c r="N171" s="15"/>
      <c r="O171" s="15">
        <v>478.7</v>
      </c>
      <c r="P171" s="15"/>
      <c r="Q171" s="15"/>
      <c r="R171" s="15"/>
      <c r="S171" s="33"/>
      <c r="T171" s="1"/>
      <c r="U171" s="1"/>
      <c r="V171" s="1"/>
      <c r="W171" s="1"/>
      <c r="X171" s="1"/>
      <c r="Y171" s="1"/>
    </row>
    <row r="172" spans="1:25" ht="27.75" customHeight="1">
      <c r="A172" s="18"/>
      <c r="B172" s="6" t="s">
        <v>427</v>
      </c>
      <c r="C172" s="49" t="s">
        <v>163</v>
      </c>
      <c r="D172" s="5">
        <v>1552</v>
      </c>
      <c r="E172" s="21"/>
      <c r="F172" s="21"/>
      <c r="G172" s="24"/>
      <c r="H172" s="21"/>
      <c r="I172" s="31"/>
      <c r="J172" s="21"/>
      <c r="K172" s="26"/>
      <c r="L172" s="26"/>
      <c r="M172" s="15"/>
      <c r="N172" s="15"/>
      <c r="O172" s="15"/>
      <c r="P172" s="15"/>
      <c r="Q172" s="15"/>
      <c r="R172" s="15"/>
      <c r="S172" s="33"/>
      <c r="T172" s="1"/>
      <c r="U172" s="1"/>
      <c r="V172" s="1"/>
      <c r="W172" s="1"/>
      <c r="X172" s="1"/>
      <c r="Y172" s="1"/>
    </row>
    <row r="173" spans="1:25" ht="19.5" customHeight="1">
      <c r="A173" s="18"/>
      <c r="B173" s="6" t="s">
        <v>737</v>
      </c>
      <c r="C173" s="49"/>
      <c r="D173" s="5">
        <v>1602</v>
      </c>
      <c r="E173" s="17"/>
      <c r="F173" s="17"/>
      <c r="G173" s="17"/>
      <c r="H173" s="17"/>
      <c r="I173" s="17"/>
      <c r="J173" s="17"/>
      <c r="K173" s="35"/>
      <c r="L173" s="35"/>
      <c r="M173" s="15"/>
      <c r="N173" s="15"/>
      <c r="O173" s="14"/>
      <c r="P173" s="14"/>
      <c r="Q173" s="14"/>
      <c r="R173" s="14"/>
      <c r="S173" s="18"/>
      <c r="T173" s="1"/>
      <c r="U173" s="1"/>
      <c r="V173" s="1"/>
      <c r="W173" s="1"/>
      <c r="X173" s="1"/>
      <c r="Y173" s="1"/>
    </row>
    <row r="174" spans="1:25" ht="66" customHeight="1">
      <c r="A174" s="18"/>
      <c r="B174" s="8" t="s">
        <v>428</v>
      </c>
      <c r="C174" s="48" t="s">
        <v>164</v>
      </c>
      <c r="D174" s="4">
        <v>1700</v>
      </c>
      <c r="E174" s="13" t="s">
        <v>733</v>
      </c>
      <c r="F174" s="13" t="s">
        <v>733</v>
      </c>
      <c r="G174" s="13" t="s">
        <v>733</v>
      </c>
      <c r="H174" s="13" t="s">
        <v>733</v>
      </c>
      <c r="I174" s="13" t="s">
        <v>733</v>
      </c>
      <c r="J174" s="13" t="s">
        <v>733</v>
      </c>
      <c r="K174" s="35" t="s">
        <v>733</v>
      </c>
      <c r="L174" s="35" t="s">
        <v>733</v>
      </c>
      <c r="M174" s="14">
        <f aca="true" t="shared" si="6" ref="M174:R174">SUM(M175+M177+M181)</f>
        <v>0</v>
      </c>
      <c r="N174" s="14">
        <f t="shared" si="6"/>
        <v>0</v>
      </c>
      <c r="O174" s="14">
        <f t="shared" si="6"/>
        <v>0</v>
      </c>
      <c r="P174" s="14">
        <f t="shared" si="6"/>
        <v>0</v>
      </c>
      <c r="Q174" s="14">
        <f t="shared" si="6"/>
        <v>0</v>
      </c>
      <c r="R174" s="14">
        <f t="shared" si="6"/>
        <v>0</v>
      </c>
      <c r="S174" s="18"/>
      <c r="T174" s="1"/>
      <c r="U174" s="1"/>
      <c r="V174" s="1"/>
      <c r="W174" s="1"/>
      <c r="X174" s="1"/>
      <c r="Y174" s="1"/>
    </row>
    <row r="175" spans="1:25" ht="25.5">
      <c r="A175" s="18"/>
      <c r="B175" s="6" t="s">
        <v>429</v>
      </c>
      <c r="C175" s="49" t="s">
        <v>165</v>
      </c>
      <c r="D175" s="5">
        <v>1701</v>
      </c>
      <c r="E175" s="21"/>
      <c r="F175" s="21"/>
      <c r="G175" s="21"/>
      <c r="H175" s="13"/>
      <c r="I175" s="13"/>
      <c r="J175" s="13"/>
      <c r="K175" s="35"/>
      <c r="L175" s="35"/>
      <c r="M175" s="15"/>
      <c r="N175" s="15"/>
      <c r="O175" s="15"/>
      <c r="P175" s="15"/>
      <c r="Q175" s="15"/>
      <c r="R175" s="15"/>
      <c r="S175" s="18"/>
      <c r="T175" s="1"/>
      <c r="U175" s="1"/>
      <c r="V175" s="1"/>
      <c r="W175" s="1"/>
      <c r="X175" s="1"/>
      <c r="Y175" s="1"/>
    </row>
    <row r="176" spans="1:25" ht="25.5">
      <c r="A176" s="18"/>
      <c r="B176" s="6" t="s">
        <v>430</v>
      </c>
      <c r="C176" s="49" t="s">
        <v>166</v>
      </c>
      <c r="D176" s="5">
        <v>1702</v>
      </c>
      <c r="E176" s="21"/>
      <c r="F176" s="21"/>
      <c r="G176" s="21"/>
      <c r="H176" s="13"/>
      <c r="I176" s="13"/>
      <c r="J176" s="13"/>
      <c r="K176" s="35"/>
      <c r="L176" s="35"/>
      <c r="M176" s="15"/>
      <c r="N176" s="15"/>
      <c r="O176" s="15"/>
      <c r="P176" s="15"/>
      <c r="Q176" s="15"/>
      <c r="R176" s="15"/>
      <c r="S176" s="18"/>
      <c r="T176" s="1"/>
      <c r="U176" s="1"/>
      <c r="V176" s="1"/>
      <c r="W176" s="1"/>
      <c r="X176" s="1"/>
      <c r="Y176" s="1"/>
    </row>
    <row r="177" spans="1:25" ht="91.5" customHeight="1">
      <c r="A177" s="18"/>
      <c r="B177" s="6" t="s">
        <v>431</v>
      </c>
      <c r="C177" s="49" t="s">
        <v>167</v>
      </c>
      <c r="D177" s="5">
        <v>1703</v>
      </c>
      <c r="E177" s="13" t="s">
        <v>733</v>
      </c>
      <c r="F177" s="13" t="s">
        <v>733</v>
      </c>
      <c r="G177" s="13" t="s">
        <v>733</v>
      </c>
      <c r="H177" s="13" t="s">
        <v>733</v>
      </c>
      <c r="I177" s="13" t="s">
        <v>733</v>
      </c>
      <c r="J177" s="13" t="s">
        <v>733</v>
      </c>
      <c r="K177" s="35" t="s">
        <v>733</v>
      </c>
      <c r="L177" s="35" t="s">
        <v>733</v>
      </c>
      <c r="M177" s="15">
        <f aca="true" t="shared" si="7" ref="M177:R177">SUM(M178)</f>
        <v>0</v>
      </c>
      <c r="N177" s="15">
        <f t="shared" si="7"/>
        <v>0</v>
      </c>
      <c r="O177" s="15">
        <f t="shared" si="7"/>
        <v>0</v>
      </c>
      <c r="P177" s="15">
        <f t="shared" si="7"/>
        <v>0</v>
      </c>
      <c r="Q177" s="15">
        <f t="shared" si="7"/>
        <v>0</v>
      </c>
      <c r="R177" s="15">
        <f t="shared" si="7"/>
        <v>0</v>
      </c>
      <c r="S177" s="18"/>
      <c r="T177" s="1"/>
      <c r="U177" s="1"/>
      <c r="V177" s="1"/>
      <c r="W177" s="1"/>
      <c r="X177" s="1"/>
      <c r="Y177" s="1"/>
    </row>
    <row r="178" spans="1:25" ht="38.25">
      <c r="A178" s="18"/>
      <c r="B178" s="6" t="s">
        <v>738</v>
      </c>
      <c r="C178" s="58" t="s">
        <v>902</v>
      </c>
      <c r="D178" s="5">
        <v>1704</v>
      </c>
      <c r="E178" s="13"/>
      <c r="F178" s="13"/>
      <c r="G178" s="13"/>
      <c r="H178" s="13"/>
      <c r="I178" s="13"/>
      <c r="J178" s="13"/>
      <c r="K178" s="35"/>
      <c r="L178" s="35"/>
      <c r="M178" s="15"/>
      <c r="N178" s="15"/>
      <c r="O178" s="15"/>
      <c r="P178" s="15"/>
      <c r="Q178" s="15"/>
      <c r="R178" s="15"/>
      <c r="S178" s="18"/>
      <c r="T178" s="1"/>
      <c r="U178" s="1"/>
      <c r="V178" s="1"/>
      <c r="W178" s="1"/>
      <c r="X178" s="1"/>
      <c r="Y178" s="1"/>
    </row>
    <row r="179" spans="1:25" ht="12.75">
      <c r="A179" s="18"/>
      <c r="B179" s="6" t="s">
        <v>17</v>
      </c>
      <c r="C179" s="49" t="s">
        <v>17</v>
      </c>
      <c r="D179" s="5" t="s">
        <v>17</v>
      </c>
      <c r="E179" s="13"/>
      <c r="F179" s="13"/>
      <c r="G179" s="13"/>
      <c r="H179" s="21"/>
      <c r="I179" s="21"/>
      <c r="J179" s="24"/>
      <c r="K179" s="26"/>
      <c r="L179" s="26"/>
      <c r="M179" s="15"/>
      <c r="N179" s="15"/>
      <c r="O179" s="15"/>
      <c r="P179" s="15"/>
      <c r="Q179" s="15"/>
      <c r="R179" s="15"/>
      <c r="S179" s="18"/>
      <c r="T179" s="1"/>
      <c r="U179" s="1"/>
      <c r="V179" s="1"/>
      <c r="W179" s="1"/>
      <c r="X179" s="1"/>
      <c r="Y179" s="1"/>
    </row>
    <row r="180" spans="1:25" ht="12.75">
      <c r="A180" s="18"/>
      <c r="B180" s="6" t="s">
        <v>168</v>
      </c>
      <c r="C180" s="49" t="s">
        <v>17</v>
      </c>
      <c r="D180" s="5">
        <v>1799</v>
      </c>
      <c r="E180" s="13"/>
      <c r="F180" s="13"/>
      <c r="G180" s="13"/>
      <c r="H180" s="13"/>
      <c r="I180" s="13"/>
      <c r="J180" s="13"/>
      <c r="K180" s="35"/>
      <c r="L180" s="35"/>
      <c r="M180" s="15"/>
      <c r="N180" s="15"/>
      <c r="O180" s="15"/>
      <c r="P180" s="15"/>
      <c r="Q180" s="15"/>
      <c r="R180" s="15"/>
      <c r="S180" s="18"/>
      <c r="T180" s="1"/>
      <c r="U180" s="1"/>
      <c r="V180" s="1"/>
      <c r="W180" s="1"/>
      <c r="X180" s="1"/>
      <c r="Y180" s="1"/>
    </row>
    <row r="181" spans="1:25" ht="16.5" customHeight="1">
      <c r="A181" s="18"/>
      <c r="B181" s="6" t="s">
        <v>432</v>
      </c>
      <c r="C181" s="49" t="s">
        <v>169</v>
      </c>
      <c r="D181" s="5">
        <v>1800</v>
      </c>
      <c r="E181" s="13" t="s">
        <v>733</v>
      </c>
      <c r="F181" s="13" t="s">
        <v>733</v>
      </c>
      <c r="G181" s="13" t="s">
        <v>733</v>
      </c>
      <c r="H181" s="13" t="s">
        <v>733</v>
      </c>
      <c r="I181" s="13" t="s">
        <v>733</v>
      </c>
      <c r="J181" s="13" t="s">
        <v>733</v>
      </c>
      <c r="K181" s="13" t="s">
        <v>733</v>
      </c>
      <c r="L181" s="13" t="s">
        <v>733</v>
      </c>
      <c r="M181" s="15">
        <f aca="true" t="shared" si="8" ref="M181:R181">SUM(M182)</f>
        <v>0</v>
      </c>
      <c r="N181" s="15">
        <f t="shared" si="8"/>
        <v>0</v>
      </c>
      <c r="O181" s="15">
        <f t="shared" si="8"/>
        <v>0</v>
      </c>
      <c r="P181" s="15">
        <f t="shared" si="8"/>
        <v>0</v>
      </c>
      <c r="Q181" s="15">
        <f t="shared" si="8"/>
        <v>0</v>
      </c>
      <c r="R181" s="15">
        <f t="shared" si="8"/>
        <v>0</v>
      </c>
      <c r="S181" s="18"/>
      <c r="T181" s="1"/>
      <c r="U181" s="1"/>
      <c r="V181" s="1"/>
      <c r="W181" s="1"/>
      <c r="X181" s="1"/>
      <c r="Y181" s="1"/>
    </row>
    <row r="182" spans="1:25" ht="51.75" customHeight="1">
      <c r="A182" s="18"/>
      <c r="B182" s="6" t="s">
        <v>433</v>
      </c>
      <c r="C182" s="49" t="s">
        <v>170</v>
      </c>
      <c r="D182" s="5">
        <v>1801</v>
      </c>
      <c r="E182" s="13" t="s">
        <v>733</v>
      </c>
      <c r="F182" s="13" t="s">
        <v>733</v>
      </c>
      <c r="G182" s="13" t="s">
        <v>733</v>
      </c>
      <c r="H182" s="13" t="s">
        <v>733</v>
      </c>
      <c r="I182" s="13" t="s">
        <v>733</v>
      </c>
      <c r="J182" s="13" t="s">
        <v>733</v>
      </c>
      <c r="K182" s="13" t="s">
        <v>733</v>
      </c>
      <c r="L182" s="13" t="s">
        <v>733</v>
      </c>
      <c r="M182" s="15">
        <f aca="true" t="shared" si="9" ref="M182:R182">SUM(M183+M184+M185)</f>
        <v>0</v>
      </c>
      <c r="N182" s="15">
        <f t="shared" si="9"/>
        <v>0</v>
      </c>
      <c r="O182" s="15">
        <f t="shared" si="9"/>
        <v>0</v>
      </c>
      <c r="P182" s="15">
        <f t="shared" si="9"/>
        <v>0</v>
      </c>
      <c r="Q182" s="15">
        <f t="shared" si="9"/>
        <v>0</v>
      </c>
      <c r="R182" s="15">
        <f t="shared" si="9"/>
        <v>0</v>
      </c>
      <c r="S182" s="18"/>
      <c r="T182" s="1"/>
      <c r="U182" s="1"/>
      <c r="V182" s="1"/>
      <c r="W182" s="1"/>
      <c r="X182" s="1"/>
      <c r="Y182" s="1"/>
    </row>
    <row r="183" spans="1:25" ht="22.5">
      <c r="A183" s="18"/>
      <c r="B183" s="6" t="s">
        <v>739</v>
      </c>
      <c r="C183" s="49" t="s">
        <v>898</v>
      </c>
      <c r="D183" s="5">
        <v>1802</v>
      </c>
      <c r="E183" s="13"/>
      <c r="F183" s="13"/>
      <c r="G183" s="13"/>
      <c r="H183" s="13"/>
      <c r="I183" s="13"/>
      <c r="J183" s="13"/>
      <c r="K183" s="13"/>
      <c r="L183" s="13"/>
      <c r="M183" s="15"/>
      <c r="N183" s="15"/>
      <c r="O183" s="15"/>
      <c r="P183" s="15"/>
      <c r="Q183" s="15"/>
      <c r="R183" s="15"/>
      <c r="S183" s="18"/>
      <c r="T183" s="1"/>
      <c r="U183" s="1"/>
      <c r="V183" s="1"/>
      <c r="W183" s="1"/>
      <c r="X183" s="1"/>
      <c r="Y183" s="1"/>
    </row>
    <row r="184" spans="1:25" ht="25.5">
      <c r="A184" s="18"/>
      <c r="B184" s="6" t="s">
        <v>900</v>
      </c>
      <c r="C184" s="49" t="s">
        <v>899</v>
      </c>
      <c r="D184" s="5" t="s">
        <v>17</v>
      </c>
      <c r="E184" s="13"/>
      <c r="F184" s="13"/>
      <c r="G184" s="13"/>
      <c r="H184" s="13"/>
      <c r="I184" s="13"/>
      <c r="J184" s="22"/>
      <c r="K184" s="35"/>
      <c r="L184" s="35"/>
      <c r="M184" s="15"/>
      <c r="N184" s="15"/>
      <c r="O184" s="15"/>
      <c r="P184" s="15"/>
      <c r="Q184" s="15"/>
      <c r="R184" s="15"/>
      <c r="S184" s="18"/>
      <c r="T184" s="1"/>
      <c r="U184" s="1"/>
      <c r="V184" s="1"/>
      <c r="W184" s="1"/>
      <c r="X184" s="1"/>
      <c r="Y184" s="1"/>
    </row>
    <row r="185" spans="1:25" ht="12.75">
      <c r="A185" s="18"/>
      <c r="B185" s="6" t="s">
        <v>901</v>
      </c>
      <c r="C185" s="49" t="s">
        <v>903</v>
      </c>
      <c r="D185" s="5">
        <v>1899</v>
      </c>
      <c r="E185" s="13"/>
      <c r="F185" s="13"/>
      <c r="G185" s="13"/>
      <c r="H185" s="13"/>
      <c r="I185" s="13"/>
      <c r="J185" s="13"/>
      <c r="K185" s="13"/>
      <c r="L185" s="13"/>
      <c r="M185" s="15"/>
      <c r="N185" s="15"/>
      <c r="O185" s="15"/>
      <c r="P185" s="15"/>
      <c r="Q185" s="15"/>
      <c r="R185" s="15"/>
      <c r="S185" s="18"/>
      <c r="T185" s="1"/>
      <c r="U185" s="1"/>
      <c r="V185" s="1"/>
      <c r="W185" s="1"/>
      <c r="X185" s="1"/>
      <c r="Y185" s="1"/>
    </row>
    <row r="186" spans="1:25" ht="15" customHeight="1">
      <c r="A186" s="18"/>
      <c r="B186" s="6" t="s">
        <v>867</v>
      </c>
      <c r="C186" s="49" t="s">
        <v>17</v>
      </c>
      <c r="D186" s="5">
        <v>1900</v>
      </c>
      <c r="E186" s="13" t="s">
        <v>733</v>
      </c>
      <c r="F186" s="13" t="s">
        <v>733</v>
      </c>
      <c r="G186" s="13" t="s">
        <v>733</v>
      </c>
      <c r="H186" s="13" t="s">
        <v>733</v>
      </c>
      <c r="I186" s="13" t="s">
        <v>733</v>
      </c>
      <c r="J186" s="13" t="s">
        <v>733</v>
      </c>
      <c r="K186" s="13" t="s">
        <v>733</v>
      </c>
      <c r="L186" s="13" t="s">
        <v>733</v>
      </c>
      <c r="M186" s="15"/>
      <c r="N186" s="15"/>
      <c r="O186" s="15"/>
      <c r="P186" s="15"/>
      <c r="Q186" s="15"/>
      <c r="R186" s="15"/>
      <c r="S186" s="18"/>
      <c r="T186" s="1"/>
      <c r="U186" s="1"/>
      <c r="V186" s="1"/>
      <c r="W186" s="1"/>
      <c r="X186" s="1"/>
      <c r="Y186" s="1"/>
    </row>
    <row r="187" spans="1:25" ht="24.75" customHeight="1">
      <c r="A187" s="18"/>
      <c r="B187" s="6" t="s">
        <v>740</v>
      </c>
      <c r="C187" s="49" t="s">
        <v>171</v>
      </c>
      <c r="D187" s="5">
        <v>1901</v>
      </c>
      <c r="E187" s="13"/>
      <c r="F187" s="13"/>
      <c r="G187" s="13"/>
      <c r="H187" s="13"/>
      <c r="I187" s="13"/>
      <c r="J187" s="13"/>
      <c r="K187" s="13"/>
      <c r="L187" s="13"/>
      <c r="M187" s="15"/>
      <c r="N187" s="15"/>
      <c r="O187" s="15"/>
      <c r="P187" s="15"/>
      <c r="Q187" s="15"/>
      <c r="R187" s="15"/>
      <c r="S187" s="18"/>
      <c r="T187" s="1"/>
      <c r="U187" s="1"/>
      <c r="V187" s="1"/>
      <c r="W187" s="1"/>
      <c r="X187" s="1"/>
      <c r="Y187" s="1"/>
    </row>
    <row r="188" spans="1:25" ht="12.75">
      <c r="A188" s="18"/>
      <c r="B188" s="6" t="s">
        <v>741</v>
      </c>
      <c r="C188" s="49" t="s">
        <v>17</v>
      </c>
      <c r="D188" s="5">
        <v>1902</v>
      </c>
      <c r="E188" s="13"/>
      <c r="F188" s="13"/>
      <c r="G188" s="13"/>
      <c r="H188" s="13"/>
      <c r="I188" s="13"/>
      <c r="J188" s="13"/>
      <c r="K188" s="13"/>
      <c r="L188" s="13"/>
      <c r="M188" s="15"/>
      <c r="N188" s="15"/>
      <c r="O188" s="15"/>
      <c r="P188" s="15"/>
      <c r="Q188" s="15"/>
      <c r="R188" s="15"/>
      <c r="S188" s="18"/>
      <c r="T188" s="1"/>
      <c r="U188" s="1"/>
      <c r="V188" s="1"/>
      <c r="W188" s="1"/>
      <c r="X188" s="1"/>
      <c r="Y188" s="1"/>
    </row>
    <row r="189" spans="1:25" ht="12.75">
      <c r="A189" s="18"/>
      <c r="B189" s="6" t="s">
        <v>17</v>
      </c>
      <c r="C189" s="49" t="s">
        <v>17</v>
      </c>
      <c r="D189" s="5" t="s">
        <v>17</v>
      </c>
      <c r="E189" s="13"/>
      <c r="F189" s="13"/>
      <c r="G189" s="13"/>
      <c r="H189" s="13"/>
      <c r="I189" s="13"/>
      <c r="J189" s="13"/>
      <c r="K189" s="13"/>
      <c r="L189" s="13"/>
      <c r="M189" s="15"/>
      <c r="N189" s="15"/>
      <c r="O189" s="15"/>
      <c r="P189" s="15"/>
      <c r="Q189" s="15"/>
      <c r="R189" s="15"/>
      <c r="S189" s="18"/>
      <c r="T189" s="1"/>
      <c r="U189" s="1"/>
      <c r="V189" s="1"/>
      <c r="W189" s="1"/>
      <c r="X189" s="1"/>
      <c r="Y189" s="1"/>
    </row>
    <row r="190" spans="1:25" ht="15.75" customHeight="1">
      <c r="A190" s="18"/>
      <c r="B190" s="6" t="s">
        <v>172</v>
      </c>
      <c r="C190" s="49" t="s">
        <v>17</v>
      </c>
      <c r="D190" s="5">
        <v>1999</v>
      </c>
      <c r="E190" s="13"/>
      <c r="F190" s="13"/>
      <c r="G190" s="13"/>
      <c r="H190" s="13"/>
      <c r="I190" s="13"/>
      <c r="J190" s="13"/>
      <c r="K190" s="13"/>
      <c r="L190" s="13"/>
      <c r="M190" s="15"/>
      <c r="N190" s="15"/>
      <c r="O190" s="15"/>
      <c r="P190" s="15"/>
      <c r="Q190" s="15"/>
      <c r="R190" s="15"/>
      <c r="S190" s="18"/>
      <c r="T190" s="1"/>
      <c r="U190" s="1"/>
      <c r="V190" s="1"/>
      <c r="W190" s="1"/>
      <c r="X190" s="1"/>
      <c r="Y190" s="1"/>
    </row>
    <row r="192" spans="2:4" ht="12.75">
      <c r="B192" s="136" t="s">
        <v>1092</v>
      </c>
      <c r="C192" s="136"/>
      <c r="D192" s="136"/>
    </row>
    <row r="193" spans="2:4" ht="12.75">
      <c r="B193" s="136" t="s">
        <v>1094</v>
      </c>
      <c r="C193" s="136"/>
      <c r="D193" s="136"/>
    </row>
  </sheetData>
  <sheetProtection/>
  <mergeCells count="46">
    <mergeCell ref="B192:D192"/>
    <mergeCell ref="B193:D193"/>
    <mergeCell ref="B1:R1"/>
    <mergeCell ref="B3:C5"/>
    <mergeCell ref="D3:D5"/>
    <mergeCell ref="E3:J3"/>
    <mergeCell ref="K3:L4"/>
    <mergeCell ref="M3:R3"/>
    <mergeCell ref="E4:G4"/>
    <mergeCell ref="H4:J4"/>
    <mergeCell ref="M4:N4"/>
    <mergeCell ref="O4:O5"/>
    <mergeCell ref="P4:P5"/>
    <mergeCell ref="Q4:R4"/>
    <mergeCell ref="B7:B8"/>
    <mergeCell ref="D7:D8"/>
    <mergeCell ref="E7:E8"/>
    <mergeCell ref="F7:F8"/>
    <mergeCell ref="G7:G8"/>
    <mergeCell ref="H7:H8"/>
    <mergeCell ref="I7:I8"/>
    <mergeCell ref="J7:J8"/>
    <mergeCell ref="K7:K8"/>
    <mergeCell ref="L7:L8"/>
    <mergeCell ref="M7:M8"/>
    <mergeCell ref="N7:N8"/>
    <mergeCell ref="O7:O8"/>
    <mergeCell ref="P7:P8"/>
    <mergeCell ref="Q7:Q8"/>
    <mergeCell ref="R7:R8"/>
    <mergeCell ref="B119:B120"/>
    <mergeCell ref="D119:D120"/>
    <mergeCell ref="E119:E120"/>
    <mergeCell ref="F119:F120"/>
    <mergeCell ref="G119:G120"/>
    <mergeCell ref="H119:H120"/>
    <mergeCell ref="I119:I120"/>
    <mergeCell ref="J119:J120"/>
    <mergeCell ref="Q119:Q120"/>
    <mergeCell ref="R119:R120"/>
    <mergeCell ref="K119:K120"/>
    <mergeCell ref="L119:L120"/>
    <mergeCell ref="M119:M120"/>
    <mergeCell ref="N119:N120"/>
    <mergeCell ref="O119:O120"/>
    <mergeCell ref="P119:P120"/>
  </mergeCells>
  <printOptions horizontalCentered="1"/>
  <pageMargins left="0" right="0" top="0" bottom="0" header="0" footer="0"/>
  <pageSetup firstPageNumber="21" useFirstPageNumber="1" fitToHeight="0" fitToWidth="1" horizontalDpi="600" verticalDpi="600" orientation="landscape" paperSize="9" scale="67" r:id="rId1"/>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S120"/>
  <sheetViews>
    <sheetView showZeros="0" zoomScalePageLayoutView="0" workbookViewId="0" topLeftCell="D1">
      <selection activeCell="J130" sqref="J130"/>
    </sheetView>
  </sheetViews>
  <sheetFormatPr defaultColWidth="9.00390625" defaultRowHeight="12.75"/>
  <cols>
    <col min="1" max="1" width="0" style="19" hidden="1" customWidth="1"/>
    <col min="2" max="2" width="8.125" style="12" customWidth="1"/>
    <col min="3" max="3" width="64.75390625" style="54" customWidth="1"/>
    <col min="4" max="4" width="5.375" style="3" customWidth="1"/>
    <col min="5" max="5" width="11.125" style="44" customWidth="1"/>
    <col min="6" max="6" width="11.00390625" style="44" customWidth="1"/>
    <col min="7" max="7" width="10.625" style="44" customWidth="1"/>
    <col min="8" max="8" width="11.875" style="44" customWidth="1"/>
    <col min="9" max="9" width="10.75390625" style="44" customWidth="1"/>
    <col min="10" max="10" width="10.625" style="44" customWidth="1"/>
    <col min="11" max="11" width="7.25390625" style="44" customWidth="1"/>
    <col min="12" max="12" width="8.25390625" style="44" customWidth="1"/>
    <col min="13" max="13" width="9.125" style="44" customWidth="1"/>
    <col min="14" max="14" width="9.875" style="44" customWidth="1"/>
    <col min="15" max="15" width="9.125" style="44" customWidth="1"/>
    <col min="16" max="16" width="8.625" style="44" customWidth="1"/>
    <col min="17" max="17" width="11.00390625" style="44" customWidth="1"/>
    <col min="18" max="18" width="10.875" style="44" customWidth="1"/>
    <col min="19" max="19" width="9.875" style="19" customWidth="1"/>
    <col min="20" max="20" width="14.625" style="19" customWidth="1"/>
    <col min="21" max="21" width="13.25390625" style="19" customWidth="1"/>
    <col min="22" max="22" width="15.875" style="19" customWidth="1"/>
    <col min="23" max="23" width="14.75390625" style="19" customWidth="1"/>
    <col min="24" max="24" width="13.25390625" style="19" customWidth="1"/>
    <col min="25" max="25" width="16.625" style="19" customWidth="1"/>
    <col min="26" max="16384" width="9.125" style="19" customWidth="1"/>
  </cols>
  <sheetData>
    <row r="1" spans="1:19" ht="15.75">
      <c r="A1" s="18" t="s">
        <v>0</v>
      </c>
      <c r="B1" s="133" t="s">
        <v>993</v>
      </c>
      <c r="C1" s="133"/>
      <c r="D1" s="133"/>
      <c r="E1" s="133"/>
      <c r="F1" s="133"/>
      <c r="G1" s="133"/>
      <c r="H1" s="133"/>
      <c r="I1" s="133"/>
      <c r="J1" s="133"/>
      <c r="K1" s="133"/>
      <c r="L1" s="133"/>
      <c r="M1" s="133"/>
      <c r="N1" s="133"/>
      <c r="O1" s="133"/>
      <c r="P1" s="133"/>
      <c r="Q1" s="133"/>
      <c r="R1" s="133"/>
      <c r="S1" s="18"/>
    </row>
    <row r="2" spans="1:19" ht="7.5" customHeight="1">
      <c r="A2" s="18"/>
      <c r="B2" s="11"/>
      <c r="C2" s="46"/>
      <c r="D2" s="2"/>
      <c r="E2" s="20"/>
      <c r="F2" s="20"/>
      <c r="G2" s="20"/>
      <c r="H2" s="20"/>
      <c r="I2" s="20"/>
      <c r="J2" s="20"/>
      <c r="K2" s="20"/>
      <c r="L2" s="20"/>
      <c r="M2" s="20"/>
      <c r="N2" s="20"/>
      <c r="O2" s="20"/>
      <c r="P2" s="20"/>
      <c r="Q2" s="20"/>
      <c r="R2" s="20"/>
      <c r="S2" s="18"/>
    </row>
    <row r="3" spans="1:19" ht="20.25" customHeight="1">
      <c r="A3" s="18"/>
      <c r="B3" s="134" t="s">
        <v>82</v>
      </c>
      <c r="C3" s="134"/>
      <c r="D3" s="131" t="s">
        <v>75</v>
      </c>
      <c r="E3" s="126" t="s">
        <v>734</v>
      </c>
      <c r="F3" s="126"/>
      <c r="G3" s="126"/>
      <c r="H3" s="126"/>
      <c r="I3" s="126"/>
      <c r="J3" s="126"/>
      <c r="K3" s="126" t="s">
        <v>81</v>
      </c>
      <c r="L3" s="135"/>
      <c r="M3" s="126" t="s">
        <v>85</v>
      </c>
      <c r="N3" s="126"/>
      <c r="O3" s="126"/>
      <c r="P3" s="126"/>
      <c r="Q3" s="126"/>
      <c r="R3" s="126"/>
      <c r="S3" s="18"/>
    </row>
    <row r="4" spans="1:19" ht="12.75" customHeight="1">
      <c r="A4" s="18" t="s">
        <v>1</v>
      </c>
      <c r="B4" s="134"/>
      <c r="C4" s="134"/>
      <c r="D4" s="131"/>
      <c r="E4" s="126" t="s">
        <v>77</v>
      </c>
      <c r="F4" s="126"/>
      <c r="G4" s="126"/>
      <c r="H4" s="126" t="s">
        <v>78</v>
      </c>
      <c r="I4" s="126"/>
      <c r="J4" s="126"/>
      <c r="K4" s="135"/>
      <c r="L4" s="135"/>
      <c r="M4" s="126" t="s">
        <v>728</v>
      </c>
      <c r="N4" s="126"/>
      <c r="O4" s="126" t="s">
        <v>730</v>
      </c>
      <c r="P4" s="126" t="s">
        <v>729</v>
      </c>
      <c r="Q4" s="126" t="s">
        <v>2</v>
      </c>
      <c r="R4" s="126"/>
      <c r="S4" s="18"/>
    </row>
    <row r="5" spans="1:19" ht="54" customHeight="1">
      <c r="A5" s="18" t="s">
        <v>3</v>
      </c>
      <c r="B5" s="134"/>
      <c r="C5" s="134"/>
      <c r="D5" s="131"/>
      <c r="E5" s="77" t="s">
        <v>74</v>
      </c>
      <c r="F5" s="77" t="s">
        <v>76</v>
      </c>
      <c r="G5" s="77" t="s">
        <v>4</v>
      </c>
      <c r="H5" s="77" t="s">
        <v>74</v>
      </c>
      <c r="I5" s="77" t="s">
        <v>76</v>
      </c>
      <c r="J5" s="77" t="s">
        <v>4</v>
      </c>
      <c r="K5" s="77" t="s">
        <v>83</v>
      </c>
      <c r="L5" s="77" t="s">
        <v>84</v>
      </c>
      <c r="M5" s="77" t="s">
        <v>79</v>
      </c>
      <c r="N5" s="77" t="s">
        <v>80</v>
      </c>
      <c r="O5" s="126"/>
      <c r="P5" s="126"/>
      <c r="Q5" s="77" t="s">
        <v>731</v>
      </c>
      <c r="R5" s="77" t="s">
        <v>732</v>
      </c>
      <c r="S5" s="18"/>
    </row>
    <row r="6" spans="1:19" ht="19.5" customHeight="1">
      <c r="A6" s="18" t="s">
        <v>5</v>
      </c>
      <c r="B6" s="9"/>
      <c r="C6" s="47">
        <v>1</v>
      </c>
      <c r="D6" s="78">
        <v>2</v>
      </c>
      <c r="E6" s="77">
        <v>3</v>
      </c>
      <c r="F6" s="77">
        <v>4</v>
      </c>
      <c r="G6" s="77">
        <v>5</v>
      </c>
      <c r="H6" s="77">
        <v>6</v>
      </c>
      <c r="I6" s="77">
        <v>7</v>
      </c>
      <c r="J6" s="77">
        <v>8</v>
      </c>
      <c r="K6" s="77">
        <v>9</v>
      </c>
      <c r="L6" s="77">
        <v>10</v>
      </c>
      <c r="M6" s="77">
        <v>11</v>
      </c>
      <c r="N6" s="77">
        <v>12</v>
      </c>
      <c r="O6" s="77">
        <v>13</v>
      </c>
      <c r="P6" s="77">
        <v>14</v>
      </c>
      <c r="Q6" s="77">
        <v>15</v>
      </c>
      <c r="R6" s="77">
        <v>16</v>
      </c>
      <c r="S6" s="18"/>
    </row>
    <row r="7" spans="1:19" ht="35.25" customHeight="1">
      <c r="A7" s="18"/>
      <c r="B7" s="8" t="s">
        <v>280</v>
      </c>
      <c r="C7" s="48" t="s">
        <v>200</v>
      </c>
      <c r="D7" s="4">
        <v>4000</v>
      </c>
      <c r="E7" s="13" t="s">
        <v>733</v>
      </c>
      <c r="F7" s="13" t="s">
        <v>733</v>
      </c>
      <c r="G7" s="13" t="s">
        <v>733</v>
      </c>
      <c r="H7" s="13" t="s">
        <v>733</v>
      </c>
      <c r="I7" s="13" t="s">
        <v>733</v>
      </c>
      <c r="J7" s="13" t="s">
        <v>733</v>
      </c>
      <c r="K7" s="35" t="s">
        <v>733</v>
      </c>
      <c r="L7" s="35" t="s">
        <v>733</v>
      </c>
      <c r="M7" s="67">
        <f>SUM(M8+M48+M94+M103)</f>
        <v>34203</v>
      </c>
      <c r="N7" s="67">
        <f>SUM(N8+N48+N94+N103)</f>
        <v>33758.6</v>
      </c>
      <c r="O7" s="67">
        <f>SUM(O8+O94+O103+O48)</f>
        <v>29790.199999999997</v>
      </c>
      <c r="P7" s="67">
        <f>SUM(P8+P94+P103+P48)</f>
        <v>24152.7</v>
      </c>
      <c r="Q7" s="67">
        <f>SUM(Q8+Q94+Q103+Q48)</f>
        <v>24878.2984</v>
      </c>
      <c r="R7" s="67">
        <f>SUM(R8+R94+R103+R48)</f>
        <v>25559.486931199997</v>
      </c>
      <c r="S7" s="18"/>
    </row>
    <row r="8" spans="1:19" ht="45.75" customHeight="1">
      <c r="A8" s="18"/>
      <c r="B8" s="8" t="s">
        <v>281</v>
      </c>
      <c r="C8" s="48" t="s">
        <v>201</v>
      </c>
      <c r="D8" s="4">
        <v>4001</v>
      </c>
      <c r="E8" s="13" t="s">
        <v>733</v>
      </c>
      <c r="F8" s="13" t="s">
        <v>733</v>
      </c>
      <c r="G8" s="13" t="s">
        <v>733</v>
      </c>
      <c r="H8" s="13" t="s">
        <v>733</v>
      </c>
      <c r="I8" s="13" t="s">
        <v>733</v>
      </c>
      <c r="J8" s="13" t="s">
        <v>733</v>
      </c>
      <c r="K8" s="35" t="s">
        <v>733</v>
      </c>
      <c r="L8" s="35" t="s">
        <v>733</v>
      </c>
      <c r="M8" s="67">
        <f aca="true" t="shared" si="0" ref="M8:R8">SUM(M9:M47)</f>
        <v>23063.5</v>
      </c>
      <c r="N8" s="67">
        <f t="shared" si="0"/>
        <v>22630.3</v>
      </c>
      <c r="O8" s="67">
        <f t="shared" si="0"/>
        <v>19999.899999999998</v>
      </c>
      <c r="P8" s="67">
        <f t="shared" si="0"/>
        <v>13320.800000000001</v>
      </c>
      <c r="Q8" s="67">
        <f t="shared" si="0"/>
        <v>13960.198399999997</v>
      </c>
      <c r="R8" s="67">
        <f t="shared" si="0"/>
        <v>14560.486931199997</v>
      </c>
      <c r="S8" s="18"/>
    </row>
    <row r="9" spans="1:19" ht="62.25" customHeight="1">
      <c r="A9" s="18"/>
      <c r="B9" s="6" t="s">
        <v>282</v>
      </c>
      <c r="C9" s="49" t="s">
        <v>202</v>
      </c>
      <c r="D9" s="5">
        <v>4002</v>
      </c>
      <c r="E9" s="42"/>
      <c r="F9" s="42"/>
      <c r="G9" s="42"/>
      <c r="H9" s="42"/>
      <c r="I9" s="42"/>
      <c r="J9" s="42"/>
      <c r="K9" s="61"/>
      <c r="L9" s="61"/>
      <c r="M9" s="62"/>
      <c r="N9" s="62"/>
      <c r="O9" s="62"/>
      <c r="P9" s="42"/>
      <c r="Q9" s="42"/>
      <c r="R9" s="42"/>
      <c r="S9" s="18"/>
    </row>
    <row r="10" spans="1:19" ht="25.5">
      <c r="A10" s="18"/>
      <c r="B10" s="6" t="s">
        <v>283</v>
      </c>
      <c r="C10" s="49" t="s">
        <v>203</v>
      </c>
      <c r="D10" s="5">
        <v>4003</v>
      </c>
      <c r="E10" s="42"/>
      <c r="F10" s="42"/>
      <c r="G10" s="42"/>
      <c r="H10" s="42"/>
      <c r="I10" s="42"/>
      <c r="J10" s="42"/>
      <c r="K10" s="61"/>
      <c r="L10" s="61"/>
      <c r="M10" s="62"/>
      <c r="N10" s="62"/>
      <c r="O10" s="62"/>
      <c r="P10" s="42"/>
      <c r="Q10" s="42"/>
      <c r="R10" s="42"/>
      <c r="S10" s="18"/>
    </row>
    <row r="11" spans="1:19" ht="25.5">
      <c r="A11" s="18"/>
      <c r="B11" s="6" t="s">
        <v>284</v>
      </c>
      <c r="C11" s="51" t="s">
        <v>829</v>
      </c>
      <c r="D11" s="5">
        <v>4004</v>
      </c>
      <c r="E11" s="42"/>
      <c r="F11" s="42"/>
      <c r="G11" s="42"/>
      <c r="H11" s="42"/>
      <c r="I11" s="42"/>
      <c r="J11" s="42"/>
      <c r="K11" s="61"/>
      <c r="L11" s="61"/>
      <c r="M11" s="62"/>
      <c r="N11" s="62"/>
      <c r="O11" s="62"/>
      <c r="P11" s="42"/>
      <c r="Q11" s="42"/>
      <c r="R11" s="42"/>
      <c r="S11" s="18"/>
    </row>
    <row r="12" spans="1:19" ht="183" customHeight="1">
      <c r="A12" s="18"/>
      <c r="B12" s="6" t="s">
        <v>285</v>
      </c>
      <c r="C12" s="51" t="s">
        <v>830</v>
      </c>
      <c r="D12" s="5">
        <v>4005</v>
      </c>
      <c r="E12" s="29" t="s">
        <v>970</v>
      </c>
      <c r="F12" s="29" t="s">
        <v>982</v>
      </c>
      <c r="G12" s="21" t="s">
        <v>923</v>
      </c>
      <c r="H12" s="42"/>
      <c r="I12" s="42"/>
      <c r="J12" s="42"/>
      <c r="K12" s="61" t="s">
        <v>871</v>
      </c>
      <c r="L12" s="61" t="s">
        <v>873</v>
      </c>
      <c r="M12" s="64">
        <v>1711.5</v>
      </c>
      <c r="N12" s="64">
        <v>1711.5</v>
      </c>
      <c r="O12" s="62">
        <v>716.6</v>
      </c>
      <c r="P12" s="70"/>
      <c r="Q12" s="70"/>
      <c r="R12" s="70"/>
      <c r="S12" s="18"/>
    </row>
    <row r="13" spans="1:19" ht="288" customHeight="1">
      <c r="A13" s="18"/>
      <c r="B13" s="6" t="s">
        <v>286</v>
      </c>
      <c r="C13" s="51" t="s">
        <v>831</v>
      </c>
      <c r="D13" s="5">
        <v>4006</v>
      </c>
      <c r="E13" s="76" t="s">
        <v>980</v>
      </c>
      <c r="F13" s="29" t="s">
        <v>976</v>
      </c>
      <c r="G13" s="21" t="s">
        <v>981</v>
      </c>
      <c r="H13" s="42"/>
      <c r="I13" s="42"/>
      <c r="J13" s="42"/>
      <c r="K13" s="61" t="s">
        <v>870</v>
      </c>
      <c r="L13" s="61" t="s">
        <v>872</v>
      </c>
      <c r="M13" s="64">
        <v>5098.9</v>
      </c>
      <c r="N13" s="64">
        <v>4863.1</v>
      </c>
      <c r="O13" s="64">
        <v>5145.2</v>
      </c>
      <c r="P13" s="64">
        <v>2332.3</v>
      </c>
      <c r="Q13" s="64">
        <f>SUM(P13*104.8/100)</f>
        <v>2444.2504</v>
      </c>
      <c r="R13" s="64">
        <f>SUM(Q13*104.3/100)</f>
        <v>2549.3531672</v>
      </c>
      <c r="S13" s="18"/>
    </row>
    <row r="14" spans="1:19" ht="184.5" customHeight="1">
      <c r="A14" s="18"/>
      <c r="B14" s="6" t="s">
        <v>287</v>
      </c>
      <c r="C14" s="51" t="s">
        <v>832</v>
      </c>
      <c r="D14" s="5">
        <v>4007</v>
      </c>
      <c r="E14" s="29" t="s">
        <v>970</v>
      </c>
      <c r="F14" s="29" t="s">
        <v>979</v>
      </c>
      <c r="G14" s="21" t="s">
        <v>923</v>
      </c>
      <c r="H14" s="42"/>
      <c r="I14" s="42"/>
      <c r="J14" s="42"/>
      <c r="K14" s="61" t="s">
        <v>871</v>
      </c>
      <c r="L14" s="61" t="s">
        <v>869</v>
      </c>
      <c r="M14" s="64">
        <v>77.4</v>
      </c>
      <c r="N14" s="64">
        <v>77.2</v>
      </c>
      <c r="O14" s="64">
        <v>114.2</v>
      </c>
      <c r="P14" s="70">
        <v>100</v>
      </c>
      <c r="Q14" s="64">
        <f>SUM(P14*104.8/100)</f>
        <v>104.8</v>
      </c>
      <c r="R14" s="64">
        <f>SUM(Q14*104.3/100)</f>
        <v>109.3064</v>
      </c>
      <c r="S14" s="18"/>
    </row>
    <row r="15" spans="1:19" ht="35.25" customHeight="1">
      <c r="A15" s="18"/>
      <c r="B15" s="6" t="s">
        <v>288</v>
      </c>
      <c r="C15" s="51" t="s">
        <v>833</v>
      </c>
      <c r="D15" s="5">
        <v>4008</v>
      </c>
      <c r="E15" s="42"/>
      <c r="F15" s="42"/>
      <c r="G15" s="42"/>
      <c r="H15" s="42"/>
      <c r="I15" s="42"/>
      <c r="J15" s="42"/>
      <c r="K15" s="61"/>
      <c r="L15" s="61"/>
      <c r="M15" s="64"/>
      <c r="N15" s="64"/>
      <c r="O15" s="64"/>
      <c r="P15" s="70"/>
      <c r="Q15" s="64">
        <f aca="true" t="shared" si="1" ref="Q15:Q78">SUM(P15*104.8/100)</f>
        <v>0</v>
      </c>
      <c r="R15" s="64">
        <f aca="true" t="shared" si="2" ref="R15:R78">SUM(Q15*104.3/100)</f>
        <v>0</v>
      </c>
      <c r="S15" s="18"/>
    </row>
    <row r="16" spans="1:19" ht="39.75" customHeight="1">
      <c r="A16" s="18"/>
      <c r="B16" s="6" t="s">
        <v>289</v>
      </c>
      <c r="C16" s="51" t="s">
        <v>834</v>
      </c>
      <c r="D16" s="5">
        <v>4009</v>
      </c>
      <c r="E16" s="42"/>
      <c r="F16" s="42"/>
      <c r="G16" s="42"/>
      <c r="H16" s="42"/>
      <c r="I16" s="42"/>
      <c r="J16" s="42"/>
      <c r="K16" s="61"/>
      <c r="L16" s="61"/>
      <c r="M16" s="64"/>
      <c r="N16" s="64"/>
      <c r="O16" s="64"/>
      <c r="P16" s="70"/>
      <c r="Q16" s="64">
        <f t="shared" si="1"/>
        <v>0</v>
      </c>
      <c r="R16" s="64">
        <f t="shared" si="2"/>
        <v>0</v>
      </c>
      <c r="S16" s="18"/>
    </row>
    <row r="17" spans="1:19" ht="76.5" customHeight="1">
      <c r="A17" s="18"/>
      <c r="B17" s="6" t="s">
        <v>290</v>
      </c>
      <c r="C17" s="51" t="s">
        <v>835</v>
      </c>
      <c r="D17" s="5">
        <v>4010</v>
      </c>
      <c r="E17" s="42"/>
      <c r="F17" s="42"/>
      <c r="G17" s="42"/>
      <c r="H17" s="42"/>
      <c r="I17" s="42"/>
      <c r="J17" s="42"/>
      <c r="K17" s="61"/>
      <c r="L17" s="61"/>
      <c r="M17" s="64"/>
      <c r="N17" s="64"/>
      <c r="O17" s="64"/>
      <c r="P17" s="70"/>
      <c r="Q17" s="64">
        <f t="shared" si="1"/>
        <v>0</v>
      </c>
      <c r="R17" s="64">
        <f t="shared" si="2"/>
        <v>0</v>
      </c>
      <c r="S17" s="18"/>
    </row>
    <row r="18" spans="1:19" ht="24" customHeight="1">
      <c r="A18" s="18"/>
      <c r="B18" s="6" t="s">
        <v>291</v>
      </c>
      <c r="C18" s="51" t="s">
        <v>836</v>
      </c>
      <c r="D18" s="5">
        <v>4011</v>
      </c>
      <c r="E18" s="42"/>
      <c r="F18" s="42"/>
      <c r="G18" s="42"/>
      <c r="H18" s="42"/>
      <c r="I18" s="42"/>
      <c r="J18" s="42"/>
      <c r="K18" s="57"/>
      <c r="L18" s="57"/>
      <c r="M18" s="64"/>
      <c r="N18" s="64"/>
      <c r="O18" s="64"/>
      <c r="P18" s="70"/>
      <c r="Q18" s="64">
        <f t="shared" si="1"/>
        <v>0</v>
      </c>
      <c r="R18" s="64">
        <f t="shared" si="2"/>
        <v>0</v>
      </c>
      <c r="S18" s="18"/>
    </row>
    <row r="19" spans="1:19" ht="99.75" customHeight="1">
      <c r="A19" s="18"/>
      <c r="B19" s="6" t="s">
        <v>292</v>
      </c>
      <c r="C19" s="51" t="s">
        <v>837</v>
      </c>
      <c r="D19" s="5">
        <v>4012</v>
      </c>
      <c r="E19" s="29" t="s">
        <v>978</v>
      </c>
      <c r="F19" s="29" t="s">
        <v>976</v>
      </c>
      <c r="G19" s="21" t="s">
        <v>977</v>
      </c>
      <c r="H19" s="42"/>
      <c r="I19" s="42"/>
      <c r="J19" s="42"/>
      <c r="K19" s="57" t="s">
        <v>890</v>
      </c>
      <c r="L19" s="57" t="s">
        <v>891</v>
      </c>
      <c r="M19" s="64">
        <v>196</v>
      </c>
      <c r="N19" s="64">
        <v>193.9</v>
      </c>
      <c r="O19" s="64">
        <v>101.5</v>
      </c>
      <c r="P19" s="70">
        <v>21.5</v>
      </c>
      <c r="Q19" s="64">
        <f t="shared" si="1"/>
        <v>22.531999999999996</v>
      </c>
      <c r="R19" s="64">
        <f t="shared" si="2"/>
        <v>23.500875999999995</v>
      </c>
      <c r="S19" s="18"/>
    </row>
    <row r="20" spans="1:19" ht="33" customHeight="1">
      <c r="A20" s="18"/>
      <c r="B20" s="6" t="s">
        <v>293</v>
      </c>
      <c r="C20" s="51" t="s">
        <v>838</v>
      </c>
      <c r="D20" s="5">
        <v>4013</v>
      </c>
      <c r="E20" s="42"/>
      <c r="F20" s="42"/>
      <c r="G20" s="42"/>
      <c r="H20" s="42"/>
      <c r="I20" s="42"/>
      <c r="J20" s="42"/>
      <c r="K20" s="61"/>
      <c r="L20" s="61"/>
      <c r="M20" s="64"/>
      <c r="N20" s="64"/>
      <c r="O20" s="64"/>
      <c r="P20" s="70"/>
      <c r="Q20" s="64">
        <f t="shared" si="1"/>
        <v>0</v>
      </c>
      <c r="R20" s="64">
        <f t="shared" si="2"/>
        <v>0</v>
      </c>
      <c r="S20" s="18"/>
    </row>
    <row r="21" spans="1:19" ht="35.25" customHeight="1">
      <c r="A21" s="18"/>
      <c r="B21" s="6" t="s">
        <v>294</v>
      </c>
      <c r="C21" s="51" t="s">
        <v>839</v>
      </c>
      <c r="D21" s="5">
        <v>4014</v>
      </c>
      <c r="E21" s="42"/>
      <c r="F21" s="42"/>
      <c r="G21" s="42"/>
      <c r="H21" s="42"/>
      <c r="I21" s="42"/>
      <c r="J21" s="42"/>
      <c r="K21" s="61"/>
      <c r="L21" s="61"/>
      <c r="M21" s="64"/>
      <c r="N21" s="64"/>
      <c r="O21" s="64"/>
      <c r="P21" s="70"/>
      <c r="Q21" s="64">
        <f t="shared" si="1"/>
        <v>0</v>
      </c>
      <c r="R21" s="64">
        <f t="shared" si="2"/>
        <v>0</v>
      </c>
      <c r="S21" s="18"/>
    </row>
    <row r="22" spans="1:19" ht="136.5" customHeight="1">
      <c r="A22" s="18"/>
      <c r="B22" s="6" t="s">
        <v>295</v>
      </c>
      <c r="C22" s="51" t="s">
        <v>840</v>
      </c>
      <c r="D22" s="5">
        <v>4015</v>
      </c>
      <c r="E22" s="29" t="s">
        <v>973</v>
      </c>
      <c r="F22" s="62" t="s">
        <v>974</v>
      </c>
      <c r="G22" s="21" t="s">
        <v>975</v>
      </c>
      <c r="H22" s="42"/>
      <c r="I22" s="42"/>
      <c r="J22" s="42"/>
      <c r="K22" s="61" t="s">
        <v>874</v>
      </c>
      <c r="L22" s="61" t="s">
        <v>887</v>
      </c>
      <c r="M22" s="64">
        <v>296.5</v>
      </c>
      <c r="N22" s="64">
        <v>294.7</v>
      </c>
      <c r="O22" s="64">
        <v>250</v>
      </c>
      <c r="P22" s="70">
        <v>277</v>
      </c>
      <c r="Q22" s="64">
        <f t="shared" si="1"/>
        <v>290.296</v>
      </c>
      <c r="R22" s="64">
        <f t="shared" si="2"/>
        <v>302.778728</v>
      </c>
      <c r="S22" s="18"/>
    </row>
    <row r="23" spans="1:19" ht="62.25" customHeight="1">
      <c r="A23" s="18"/>
      <c r="B23" s="6" t="s">
        <v>296</v>
      </c>
      <c r="C23" s="51" t="s">
        <v>841</v>
      </c>
      <c r="D23" s="5">
        <v>4016</v>
      </c>
      <c r="E23" s="42"/>
      <c r="F23" s="42"/>
      <c r="G23" s="42"/>
      <c r="H23" s="42"/>
      <c r="I23" s="42"/>
      <c r="J23" s="42"/>
      <c r="K23" s="61"/>
      <c r="L23" s="61"/>
      <c r="M23" s="64"/>
      <c r="N23" s="64"/>
      <c r="O23" s="64"/>
      <c r="P23" s="70"/>
      <c r="Q23" s="64">
        <f t="shared" si="1"/>
        <v>0</v>
      </c>
      <c r="R23" s="64">
        <f t="shared" si="2"/>
        <v>0</v>
      </c>
      <c r="S23" s="18"/>
    </row>
    <row r="24" spans="1:19" ht="47.25" customHeight="1">
      <c r="A24" s="18"/>
      <c r="B24" s="6" t="s">
        <v>297</v>
      </c>
      <c r="C24" s="51" t="s">
        <v>842</v>
      </c>
      <c r="D24" s="5">
        <v>4017</v>
      </c>
      <c r="E24" s="42"/>
      <c r="F24" s="42"/>
      <c r="G24" s="42"/>
      <c r="H24" s="42"/>
      <c r="I24" s="42"/>
      <c r="J24" s="42"/>
      <c r="K24" s="61"/>
      <c r="L24" s="61"/>
      <c r="M24" s="64"/>
      <c r="N24" s="64"/>
      <c r="O24" s="64"/>
      <c r="P24" s="70"/>
      <c r="Q24" s="64">
        <f t="shared" si="1"/>
        <v>0</v>
      </c>
      <c r="R24" s="64">
        <f t="shared" si="2"/>
        <v>0</v>
      </c>
      <c r="S24" s="18"/>
    </row>
    <row r="25" spans="1:19" ht="54" customHeight="1">
      <c r="A25" s="18"/>
      <c r="B25" s="6" t="s">
        <v>298</v>
      </c>
      <c r="C25" s="51" t="s">
        <v>843</v>
      </c>
      <c r="D25" s="5">
        <v>4018</v>
      </c>
      <c r="E25" s="42"/>
      <c r="F25" s="42"/>
      <c r="G25" s="42"/>
      <c r="H25" s="42"/>
      <c r="I25" s="42"/>
      <c r="J25" s="42"/>
      <c r="K25" s="61"/>
      <c r="L25" s="61"/>
      <c r="M25" s="64"/>
      <c r="N25" s="64"/>
      <c r="O25" s="64"/>
      <c r="P25" s="70"/>
      <c r="Q25" s="64">
        <f t="shared" si="1"/>
        <v>0</v>
      </c>
      <c r="R25" s="64">
        <f t="shared" si="2"/>
        <v>0</v>
      </c>
      <c r="S25" s="18"/>
    </row>
    <row r="26" spans="1:19" ht="54.75" customHeight="1">
      <c r="A26" s="18"/>
      <c r="B26" s="6" t="s">
        <v>299</v>
      </c>
      <c r="C26" s="51" t="s">
        <v>844</v>
      </c>
      <c r="D26" s="5">
        <v>4019</v>
      </c>
      <c r="E26" s="42"/>
      <c r="F26" s="42"/>
      <c r="G26" s="42"/>
      <c r="H26" s="42"/>
      <c r="I26" s="42"/>
      <c r="J26" s="42"/>
      <c r="K26" s="61"/>
      <c r="L26" s="61"/>
      <c r="M26" s="64"/>
      <c r="N26" s="64"/>
      <c r="O26" s="64"/>
      <c r="P26" s="70"/>
      <c r="Q26" s="64">
        <f t="shared" si="1"/>
        <v>0</v>
      </c>
      <c r="R26" s="64">
        <f t="shared" si="2"/>
        <v>0</v>
      </c>
      <c r="S26" s="18"/>
    </row>
    <row r="27" spans="1:19" ht="15.75" customHeight="1">
      <c r="A27" s="18"/>
      <c r="B27" s="6" t="s">
        <v>300</v>
      </c>
      <c r="C27" s="51" t="s">
        <v>845</v>
      </c>
      <c r="D27" s="5">
        <v>4020</v>
      </c>
      <c r="E27" s="42"/>
      <c r="F27" s="42"/>
      <c r="G27" s="42"/>
      <c r="H27" s="42"/>
      <c r="I27" s="42"/>
      <c r="J27" s="42"/>
      <c r="K27" s="61"/>
      <c r="L27" s="61"/>
      <c r="M27" s="64"/>
      <c r="N27" s="64"/>
      <c r="O27" s="64"/>
      <c r="P27" s="70"/>
      <c r="Q27" s="64">
        <f t="shared" si="1"/>
        <v>0</v>
      </c>
      <c r="R27" s="64">
        <f t="shared" si="2"/>
        <v>0</v>
      </c>
      <c r="S27" s="18"/>
    </row>
    <row r="28" spans="1:19" ht="33" customHeight="1">
      <c r="A28" s="18"/>
      <c r="B28" s="6" t="s">
        <v>301</v>
      </c>
      <c r="C28" s="51" t="s">
        <v>204</v>
      </c>
      <c r="D28" s="5">
        <v>4021</v>
      </c>
      <c r="E28" s="42"/>
      <c r="F28" s="42"/>
      <c r="G28" s="42"/>
      <c r="H28" s="42"/>
      <c r="I28" s="42"/>
      <c r="J28" s="42"/>
      <c r="K28" s="61"/>
      <c r="L28" s="61"/>
      <c r="M28" s="64"/>
      <c r="N28" s="64"/>
      <c r="O28" s="64"/>
      <c r="P28" s="70"/>
      <c r="Q28" s="64">
        <f t="shared" si="1"/>
        <v>0</v>
      </c>
      <c r="R28" s="64">
        <f t="shared" si="2"/>
        <v>0</v>
      </c>
      <c r="S28" s="18"/>
    </row>
    <row r="29" spans="1:19" ht="185.25" customHeight="1">
      <c r="A29" s="18"/>
      <c r="B29" s="6" t="s">
        <v>302</v>
      </c>
      <c r="C29" s="51" t="s">
        <v>846</v>
      </c>
      <c r="D29" s="5">
        <v>4022</v>
      </c>
      <c r="E29" s="29" t="s">
        <v>970</v>
      </c>
      <c r="F29" s="29" t="s">
        <v>972</v>
      </c>
      <c r="G29" s="21" t="s">
        <v>923</v>
      </c>
      <c r="H29" s="42"/>
      <c r="I29" s="42"/>
      <c r="J29" s="42"/>
      <c r="K29" s="61" t="s">
        <v>871</v>
      </c>
      <c r="L29" s="61" t="s">
        <v>875</v>
      </c>
      <c r="M29" s="64">
        <v>15521.6</v>
      </c>
      <c r="N29" s="64">
        <v>15328.4</v>
      </c>
      <c r="O29" s="64">
        <v>13510.8</v>
      </c>
      <c r="P29" s="70">
        <v>10428.4</v>
      </c>
      <c r="Q29" s="64">
        <f t="shared" si="1"/>
        <v>10928.963199999998</v>
      </c>
      <c r="R29" s="64">
        <f t="shared" si="2"/>
        <v>11398.908617599998</v>
      </c>
      <c r="S29" s="18"/>
    </row>
    <row r="30" spans="1:19" ht="200.25" customHeight="1">
      <c r="A30" s="18"/>
      <c r="B30" s="6" t="s">
        <v>303</v>
      </c>
      <c r="C30" s="51" t="s">
        <v>847</v>
      </c>
      <c r="D30" s="5">
        <v>4023</v>
      </c>
      <c r="E30" s="42"/>
      <c r="F30" s="42"/>
      <c r="G30" s="42"/>
      <c r="H30" s="42"/>
      <c r="I30" s="42"/>
      <c r="J30" s="42"/>
      <c r="K30" s="61"/>
      <c r="L30" s="61"/>
      <c r="M30" s="64"/>
      <c r="N30" s="64"/>
      <c r="O30" s="64"/>
      <c r="P30" s="70"/>
      <c r="Q30" s="64">
        <f t="shared" si="1"/>
        <v>0</v>
      </c>
      <c r="R30" s="64">
        <f t="shared" si="2"/>
        <v>0</v>
      </c>
      <c r="S30" s="18"/>
    </row>
    <row r="31" spans="1:19" ht="94.5" customHeight="1">
      <c r="A31" s="18"/>
      <c r="B31" s="6" t="s">
        <v>304</v>
      </c>
      <c r="C31" s="51" t="s">
        <v>848</v>
      </c>
      <c r="D31" s="5">
        <v>4024</v>
      </c>
      <c r="E31" s="42"/>
      <c r="F31" s="42"/>
      <c r="G31" s="42"/>
      <c r="H31" s="42"/>
      <c r="I31" s="42"/>
      <c r="J31" s="42"/>
      <c r="K31" s="61"/>
      <c r="L31" s="61"/>
      <c r="M31" s="64"/>
      <c r="N31" s="64"/>
      <c r="O31" s="64"/>
      <c r="P31" s="70"/>
      <c r="Q31" s="64">
        <f t="shared" si="1"/>
        <v>0</v>
      </c>
      <c r="R31" s="64">
        <f t="shared" si="2"/>
        <v>0</v>
      </c>
      <c r="S31" s="18"/>
    </row>
    <row r="32" spans="1:19" ht="183.75" customHeight="1">
      <c r="A32" s="18"/>
      <c r="B32" s="6" t="s">
        <v>305</v>
      </c>
      <c r="C32" s="51" t="s">
        <v>9</v>
      </c>
      <c r="D32" s="5">
        <v>4025</v>
      </c>
      <c r="E32" s="29" t="s">
        <v>970</v>
      </c>
      <c r="F32" s="29" t="s">
        <v>971</v>
      </c>
      <c r="G32" s="21" t="s">
        <v>923</v>
      </c>
      <c r="H32" s="42"/>
      <c r="I32" s="42"/>
      <c r="J32" s="42"/>
      <c r="K32" s="61" t="s">
        <v>871</v>
      </c>
      <c r="L32" s="61" t="s">
        <v>875</v>
      </c>
      <c r="M32" s="64">
        <v>161.6</v>
      </c>
      <c r="N32" s="64">
        <v>161.5</v>
      </c>
      <c r="O32" s="64">
        <v>161.6</v>
      </c>
      <c r="P32" s="70">
        <v>161.6</v>
      </c>
      <c r="Q32" s="64">
        <f t="shared" si="1"/>
        <v>169.3568</v>
      </c>
      <c r="R32" s="64">
        <f t="shared" si="2"/>
        <v>176.63914239999997</v>
      </c>
      <c r="S32" s="18"/>
    </row>
    <row r="33" spans="1:19" ht="54" customHeight="1">
      <c r="A33" s="18"/>
      <c r="B33" s="6" t="s">
        <v>306</v>
      </c>
      <c r="C33" s="51" t="s">
        <v>849</v>
      </c>
      <c r="D33" s="5">
        <v>4026</v>
      </c>
      <c r="E33" s="42"/>
      <c r="F33" s="42"/>
      <c r="G33" s="42"/>
      <c r="H33" s="42"/>
      <c r="I33" s="42"/>
      <c r="J33" s="42"/>
      <c r="K33" s="61"/>
      <c r="L33" s="61"/>
      <c r="M33" s="64"/>
      <c r="N33" s="64"/>
      <c r="O33" s="64"/>
      <c r="P33" s="70"/>
      <c r="Q33" s="64">
        <f t="shared" si="1"/>
        <v>0</v>
      </c>
      <c r="R33" s="64">
        <f t="shared" si="2"/>
        <v>0</v>
      </c>
      <c r="S33" s="18"/>
    </row>
    <row r="34" spans="1:19" ht="35.25" customHeight="1">
      <c r="A34" s="18"/>
      <c r="B34" s="6" t="s">
        <v>307</v>
      </c>
      <c r="C34" s="51" t="s">
        <v>850</v>
      </c>
      <c r="D34" s="5">
        <v>4027</v>
      </c>
      <c r="E34" s="42"/>
      <c r="F34" s="42"/>
      <c r="G34" s="42"/>
      <c r="H34" s="42"/>
      <c r="I34" s="42"/>
      <c r="J34" s="42"/>
      <c r="K34" s="61"/>
      <c r="L34" s="61"/>
      <c r="M34" s="64"/>
      <c r="N34" s="64"/>
      <c r="O34" s="64"/>
      <c r="P34" s="70"/>
      <c r="Q34" s="64">
        <f t="shared" si="1"/>
        <v>0</v>
      </c>
      <c r="R34" s="64">
        <f t="shared" si="2"/>
        <v>0</v>
      </c>
      <c r="S34" s="18"/>
    </row>
    <row r="35" spans="1:19" ht="27.75" customHeight="1">
      <c r="A35" s="18"/>
      <c r="B35" s="6" t="s">
        <v>308</v>
      </c>
      <c r="C35" s="51" t="s">
        <v>10</v>
      </c>
      <c r="D35" s="5">
        <v>4028</v>
      </c>
      <c r="E35" s="42"/>
      <c r="F35" s="42"/>
      <c r="G35" s="42"/>
      <c r="H35" s="42"/>
      <c r="I35" s="42"/>
      <c r="J35" s="42"/>
      <c r="K35" s="61"/>
      <c r="L35" s="61"/>
      <c r="M35" s="64"/>
      <c r="N35" s="64"/>
      <c r="O35" s="64"/>
      <c r="P35" s="70"/>
      <c r="Q35" s="64">
        <f t="shared" si="1"/>
        <v>0</v>
      </c>
      <c r="R35" s="64">
        <f t="shared" si="2"/>
        <v>0</v>
      </c>
      <c r="S35" s="18"/>
    </row>
    <row r="36" spans="1:19" ht="66.75" customHeight="1">
      <c r="A36" s="18"/>
      <c r="B36" s="6" t="s">
        <v>309</v>
      </c>
      <c r="C36" s="51" t="s">
        <v>851</v>
      </c>
      <c r="D36" s="5">
        <v>4029</v>
      </c>
      <c r="E36" s="42"/>
      <c r="F36" s="42"/>
      <c r="G36" s="42"/>
      <c r="H36" s="42"/>
      <c r="I36" s="42"/>
      <c r="J36" s="42"/>
      <c r="K36" s="61"/>
      <c r="L36" s="61"/>
      <c r="M36" s="64"/>
      <c r="N36" s="64"/>
      <c r="O36" s="64"/>
      <c r="P36" s="70"/>
      <c r="Q36" s="64">
        <f t="shared" si="1"/>
        <v>0</v>
      </c>
      <c r="R36" s="64">
        <f t="shared" si="2"/>
        <v>0</v>
      </c>
      <c r="S36" s="18"/>
    </row>
    <row r="37" spans="2:18" ht="25.5">
      <c r="B37" s="6" t="s">
        <v>310</v>
      </c>
      <c r="C37" s="51" t="s">
        <v>11</v>
      </c>
      <c r="D37" s="5">
        <v>4030</v>
      </c>
      <c r="E37" s="42"/>
      <c r="F37" s="42"/>
      <c r="G37" s="42"/>
      <c r="H37" s="42"/>
      <c r="I37" s="42"/>
      <c r="J37" s="42"/>
      <c r="K37" s="61"/>
      <c r="L37" s="61"/>
      <c r="M37" s="64"/>
      <c r="N37" s="64"/>
      <c r="O37" s="64"/>
      <c r="P37" s="70"/>
      <c r="Q37" s="64">
        <f t="shared" si="1"/>
        <v>0</v>
      </c>
      <c r="R37" s="64">
        <f t="shared" si="2"/>
        <v>0</v>
      </c>
    </row>
    <row r="38" spans="2:18" ht="24" customHeight="1">
      <c r="B38" s="6" t="s">
        <v>311</v>
      </c>
      <c r="C38" s="51" t="s">
        <v>852</v>
      </c>
      <c r="D38" s="5">
        <v>4031</v>
      </c>
      <c r="E38" s="42"/>
      <c r="F38" s="42"/>
      <c r="G38" s="42"/>
      <c r="H38" s="42"/>
      <c r="I38" s="42"/>
      <c r="J38" s="42"/>
      <c r="K38" s="61"/>
      <c r="L38" s="61"/>
      <c r="M38" s="64"/>
      <c r="N38" s="64"/>
      <c r="O38" s="64"/>
      <c r="P38" s="70"/>
      <c r="Q38" s="64">
        <f t="shared" si="1"/>
        <v>0</v>
      </c>
      <c r="R38" s="64">
        <f t="shared" si="2"/>
        <v>0</v>
      </c>
    </row>
    <row r="39" spans="2:18" ht="43.5" customHeight="1">
      <c r="B39" s="6" t="s">
        <v>312</v>
      </c>
      <c r="C39" s="51" t="s">
        <v>205</v>
      </c>
      <c r="D39" s="5">
        <v>4032</v>
      </c>
      <c r="E39" s="42"/>
      <c r="F39" s="42"/>
      <c r="G39" s="42"/>
      <c r="H39" s="42"/>
      <c r="I39" s="42"/>
      <c r="J39" s="42"/>
      <c r="K39" s="61"/>
      <c r="L39" s="61"/>
      <c r="M39" s="64"/>
      <c r="N39" s="64"/>
      <c r="O39" s="64"/>
      <c r="P39" s="70"/>
      <c r="Q39" s="64">
        <f t="shared" si="1"/>
        <v>0</v>
      </c>
      <c r="R39" s="64">
        <f t="shared" si="2"/>
        <v>0</v>
      </c>
    </row>
    <row r="40" spans="2:18" ht="16.5" customHeight="1">
      <c r="B40" s="6" t="s">
        <v>313</v>
      </c>
      <c r="C40" s="51" t="s">
        <v>38</v>
      </c>
      <c r="D40" s="5">
        <v>4033</v>
      </c>
      <c r="E40" s="42"/>
      <c r="F40" s="42"/>
      <c r="G40" s="42"/>
      <c r="H40" s="42"/>
      <c r="I40" s="42"/>
      <c r="J40" s="42"/>
      <c r="K40" s="61"/>
      <c r="L40" s="61"/>
      <c r="M40" s="64"/>
      <c r="N40" s="64"/>
      <c r="O40" s="64"/>
      <c r="P40" s="70"/>
      <c r="Q40" s="64">
        <f t="shared" si="1"/>
        <v>0</v>
      </c>
      <c r="R40" s="64">
        <f t="shared" si="2"/>
        <v>0</v>
      </c>
    </row>
    <row r="41" spans="2:18" ht="35.25" customHeight="1">
      <c r="B41" s="6" t="s">
        <v>314</v>
      </c>
      <c r="C41" s="51" t="s">
        <v>89</v>
      </c>
      <c r="D41" s="5">
        <v>4034</v>
      </c>
      <c r="E41" s="42"/>
      <c r="F41" s="42"/>
      <c r="G41" s="42"/>
      <c r="H41" s="42"/>
      <c r="I41" s="42"/>
      <c r="J41" s="42"/>
      <c r="K41" s="61"/>
      <c r="L41" s="61"/>
      <c r="M41" s="64"/>
      <c r="N41" s="64"/>
      <c r="O41" s="64"/>
      <c r="P41" s="70"/>
      <c r="Q41" s="64">
        <f t="shared" si="1"/>
        <v>0</v>
      </c>
      <c r="R41" s="64">
        <f t="shared" si="2"/>
        <v>0</v>
      </c>
    </row>
    <row r="42" spans="2:18" ht="44.25" customHeight="1">
      <c r="B42" s="6" t="s">
        <v>315</v>
      </c>
      <c r="C42" s="51" t="s">
        <v>853</v>
      </c>
      <c r="D42" s="5">
        <v>4035</v>
      </c>
      <c r="E42" s="42"/>
      <c r="F42" s="42"/>
      <c r="G42" s="42"/>
      <c r="H42" s="42"/>
      <c r="I42" s="42"/>
      <c r="J42" s="42"/>
      <c r="K42" s="61"/>
      <c r="L42" s="61"/>
      <c r="M42" s="64"/>
      <c r="N42" s="64"/>
      <c r="O42" s="64"/>
      <c r="P42" s="70"/>
      <c r="Q42" s="64">
        <f t="shared" si="1"/>
        <v>0</v>
      </c>
      <c r="R42" s="64">
        <f t="shared" si="2"/>
        <v>0</v>
      </c>
    </row>
    <row r="43" spans="2:18" ht="53.25" customHeight="1">
      <c r="B43" s="6" t="s">
        <v>316</v>
      </c>
      <c r="C43" s="51" t="s">
        <v>12</v>
      </c>
      <c r="D43" s="5">
        <v>4036</v>
      </c>
      <c r="E43" s="42"/>
      <c r="F43" s="42"/>
      <c r="G43" s="42"/>
      <c r="H43" s="42"/>
      <c r="I43" s="42"/>
      <c r="J43" s="42"/>
      <c r="K43" s="61"/>
      <c r="L43" s="61"/>
      <c r="M43" s="64"/>
      <c r="N43" s="64"/>
      <c r="O43" s="64"/>
      <c r="P43" s="70"/>
      <c r="Q43" s="64">
        <f t="shared" si="1"/>
        <v>0</v>
      </c>
      <c r="R43" s="64">
        <f t="shared" si="2"/>
        <v>0</v>
      </c>
    </row>
    <row r="44" spans="2:18" ht="54.75" customHeight="1">
      <c r="B44" s="6" t="s">
        <v>317</v>
      </c>
      <c r="C44" s="51" t="s">
        <v>206</v>
      </c>
      <c r="D44" s="5">
        <v>4037</v>
      </c>
      <c r="E44" s="42"/>
      <c r="F44" s="42"/>
      <c r="G44" s="42"/>
      <c r="H44" s="42"/>
      <c r="I44" s="42"/>
      <c r="J44" s="42"/>
      <c r="K44" s="61"/>
      <c r="L44" s="61"/>
      <c r="M44" s="64"/>
      <c r="N44" s="64"/>
      <c r="O44" s="64"/>
      <c r="P44" s="70"/>
      <c r="Q44" s="64">
        <f t="shared" si="1"/>
        <v>0</v>
      </c>
      <c r="R44" s="64">
        <f t="shared" si="2"/>
        <v>0</v>
      </c>
    </row>
    <row r="45" spans="2:18" ht="56.25" customHeight="1">
      <c r="B45" s="6" t="s">
        <v>318</v>
      </c>
      <c r="C45" s="51" t="s">
        <v>854</v>
      </c>
      <c r="D45" s="5">
        <v>4038</v>
      </c>
      <c r="E45" s="42"/>
      <c r="F45" s="42"/>
      <c r="G45" s="42"/>
      <c r="H45" s="42"/>
      <c r="I45" s="42"/>
      <c r="J45" s="42"/>
      <c r="K45" s="61"/>
      <c r="L45" s="61"/>
      <c r="M45" s="64"/>
      <c r="N45" s="64"/>
      <c r="O45" s="64"/>
      <c r="P45" s="70"/>
      <c r="Q45" s="64">
        <f t="shared" si="1"/>
        <v>0</v>
      </c>
      <c r="R45" s="64">
        <f t="shared" si="2"/>
        <v>0</v>
      </c>
    </row>
    <row r="46" spans="2:18" ht="25.5">
      <c r="B46" s="6" t="s">
        <v>319</v>
      </c>
      <c r="C46" s="51" t="s">
        <v>855</v>
      </c>
      <c r="D46" s="5">
        <v>4039</v>
      </c>
      <c r="E46" s="42"/>
      <c r="F46" s="42"/>
      <c r="G46" s="42"/>
      <c r="H46" s="42"/>
      <c r="I46" s="42"/>
      <c r="J46" s="42"/>
      <c r="K46" s="61"/>
      <c r="L46" s="61"/>
      <c r="M46" s="64"/>
      <c r="N46" s="64"/>
      <c r="O46" s="64"/>
      <c r="P46" s="70"/>
      <c r="Q46" s="64">
        <f t="shared" si="1"/>
        <v>0</v>
      </c>
      <c r="R46" s="64">
        <f t="shared" si="2"/>
        <v>0</v>
      </c>
    </row>
    <row r="47" spans="2:18" ht="42.75" customHeight="1">
      <c r="B47" s="6" t="s">
        <v>320</v>
      </c>
      <c r="C47" s="51" t="s">
        <v>207</v>
      </c>
      <c r="D47" s="5">
        <v>4040</v>
      </c>
      <c r="E47" s="42"/>
      <c r="F47" s="42"/>
      <c r="G47" s="42"/>
      <c r="H47" s="42"/>
      <c r="I47" s="42"/>
      <c r="J47" s="42"/>
      <c r="K47" s="61"/>
      <c r="L47" s="61"/>
      <c r="M47" s="64"/>
      <c r="N47" s="64"/>
      <c r="O47" s="64"/>
      <c r="P47" s="70"/>
      <c r="Q47" s="64">
        <f t="shared" si="1"/>
        <v>0</v>
      </c>
      <c r="R47" s="64">
        <f t="shared" si="2"/>
        <v>0</v>
      </c>
    </row>
    <row r="48" spans="2:18" ht="62.25" customHeight="1">
      <c r="B48" s="10" t="s">
        <v>347</v>
      </c>
      <c r="C48" s="52" t="s">
        <v>208</v>
      </c>
      <c r="D48" s="4">
        <v>4100</v>
      </c>
      <c r="E48" s="13" t="s">
        <v>733</v>
      </c>
      <c r="F48" s="13" t="s">
        <v>733</v>
      </c>
      <c r="G48" s="13" t="s">
        <v>733</v>
      </c>
      <c r="H48" s="13" t="s">
        <v>733</v>
      </c>
      <c r="I48" s="13" t="s">
        <v>733</v>
      </c>
      <c r="J48" s="13" t="s">
        <v>733</v>
      </c>
      <c r="K48" s="35" t="s">
        <v>733</v>
      </c>
      <c r="L48" s="35" t="s">
        <v>733</v>
      </c>
      <c r="M48" s="68">
        <f aca="true" t="shared" si="3" ref="M48:R48">SUM(M49)</f>
        <v>3446.6</v>
      </c>
      <c r="N48" s="68">
        <f t="shared" si="3"/>
        <v>3435.4</v>
      </c>
      <c r="O48" s="68">
        <f t="shared" si="3"/>
        <v>2429.4</v>
      </c>
      <c r="P48" s="68">
        <f t="shared" si="3"/>
        <v>2516</v>
      </c>
      <c r="Q48" s="68">
        <f t="shared" si="3"/>
        <v>2542.5</v>
      </c>
      <c r="R48" s="68">
        <f t="shared" si="3"/>
        <v>2567.3</v>
      </c>
    </row>
    <row r="49" spans="2:18" ht="251.25" customHeight="1">
      <c r="B49" s="6" t="s">
        <v>348</v>
      </c>
      <c r="C49" s="49" t="s">
        <v>138</v>
      </c>
      <c r="D49" s="5">
        <v>4101</v>
      </c>
      <c r="E49" s="21" t="s">
        <v>967</v>
      </c>
      <c r="F49" s="75" t="s">
        <v>969</v>
      </c>
      <c r="G49" s="74" t="s">
        <v>968</v>
      </c>
      <c r="H49" s="13" t="s">
        <v>917</v>
      </c>
      <c r="I49" s="13" t="s">
        <v>918</v>
      </c>
      <c r="J49" s="22">
        <v>39297</v>
      </c>
      <c r="K49" s="57" t="s">
        <v>962</v>
      </c>
      <c r="L49" s="57" t="s">
        <v>963</v>
      </c>
      <c r="M49" s="64">
        <v>3446.6</v>
      </c>
      <c r="N49" s="64">
        <v>3435.4</v>
      </c>
      <c r="O49" s="64">
        <v>2429.4</v>
      </c>
      <c r="P49" s="70">
        <v>2516</v>
      </c>
      <c r="Q49" s="64">
        <v>2542.5</v>
      </c>
      <c r="R49" s="64">
        <v>2567.3</v>
      </c>
    </row>
    <row r="50" spans="2:18" ht="12.75">
      <c r="B50" s="6" t="s">
        <v>349</v>
      </c>
      <c r="C50" s="49" t="s">
        <v>139</v>
      </c>
      <c r="D50" s="5">
        <v>4102</v>
      </c>
      <c r="E50" s="42"/>
      <c r="F50" s="42"/>
      <c r="G50" s="42"/>
      <c r="H50" s="42"/>
      <c r="I50" s="42"/>
      <c r="J50" s="42"/>
      <c r="K50" s="61"/>
      <c r="L50" s="61"/>
      <c r="M50" s="64"/>
      <c r="N50" s="64"/>
      <c r="O50" s="64"/>
      <c r="P50" s="70"/>
      <c r="Q50" s="64">
        <f t="shared" si="1"/>
        <v>0</v>
      </c>
      <c r="R50" s="64">
        <f t="shared" si="2"/>
        <v>0</v>
      </c>
    </row>
    <row r="51" spans="2:18" ht="30.75" customHeight="1">
      <c r="B51" s="6" t="s">
        <v>350</v>
      </c>
      <c r="C51" s="49" t="s">
        <v>140</v>
      </c>
      <c r="D51" s="5">
        <v>4103</v>
      </c>
      <c r="E51" s="42"/>
      <c r="F51" s="42"/>
      <c r="G51" s="42"/>
      <c r="H51" s="42"/>
      <c r="I51" s="42"/>
      <c r="J51" s="42"/>
      <c r="K51" s="61"/>
      <c r="L51" s="61"/>
      <c r="M51" s="64"/>
      <c r="N51" s="64"/>
      <c r="O51" s="64"/>
      <c r="P51" s="70"/>
      <c r="Q51" s="64">
        <f t="shared" si="1"/>
        <v>0</v>
      </c>
      <c r="R51" s="64">
        <f t="shared" si="2"/>
        <v>0</v>
      </c>
    </row>
    <row r="52" spans="2:18" ht="12.75">
      <c r="B52" s="6" t="s">
        <v>351</v>
      </c>
      <c r="C52" s="49" t="s">
        <v>14</v>
      </c>
      <c r="D52" s="5">
        <v>4104</v>
      </c>
      <c r="E52" s="42"/>
      <c r="F52" s="42"/>
      <c r="G52" s="42"/>
      <c r="H52" s="42"/>
      <c r="I52" s="42"/>
      <c r="J52" s="42"/>
      <c r="K52" s="61"/>
      <c r="L52" s="61"/>
      <c r="M52" s="64"/>
      <c r="N52" s="64"/>
      <c r="O52" s="64"/>
      <c r="P52" s="70"/>
      <c r="Q52" s="64">
        <f t="shared" si="1"/>
        <v>0</v>
      </c>
      <c r="R52" s="64">
        <f t="shared" si="2"/>
        <v>0</v>
      </c>
    </row>
    <row r="53" spans="2:18" ht="73.5" customHeight="1">
      <c r="B53" s="6" t="s">
        <v>352</v>
      </c>
      <c r="C53" s="49" t="s">
        <v>8</v>
      </c>
      <c r="D53" s="5">
        <v>4105</v>
      </c>
      <c r="E53" s="42"/>
      <c r="F53" s="42"/>
      <c r="G53" s="42"/>
      <c r="H53" s="42"/>
      <c r="I53" s="42"/>
      <c r="J53" s="42"/>
      <c r="K53" s="61"/>
      <c r="L53" s="61"/>
      <c r="M53" s="64"/>
      <c r="N53" s="64"/>
      <c r="O53" s="64"/>
      <c r="P53" s="70"/>
      <c r="Q53" s="64">
        <f t="shared" si="1"/>
        <v>0</v>
      </c>
      <c r="R53" s="64">
        <f t="shared" si="2"/>
        <v>0</v>
      </c>
    </row>
    <row r="54" spans="2:18" ht="54.75" customHeight="1">
      <c r="B54" s="6" t="s">
        <v>353</v>
      </c>
      <c r="C54" s="49" t="s">
        <v>15</v>
      </c>
      <c r="D54" s="5">
        <v>4106</v>
      </c>
      <c r="E54" s="42"/>
      <c r="F54" s="42"/>
      <c r="G54" s="42"/>
      <c r="H54" s="42"/>
      <c r="I54" s="42"/>
      <c r="J54" s="42"/>
      <c r="K54" s="61"/>
      <c r="L54" s="61"/>
      <c r="M54" s="64"/>
      <c r="N54" s="64"/>
      <c r="O54" s="64"/>
      <c r="P54" s="70"/>
      <c r="Q54" s="64">
        <f t="shared" si="1"/>
        <v>0</v>
      </c>
      <c r="R54" s="64">
        <f t="shared" si="2"/>
        <v>0</v>
      </c>
    </row>
    <row r="55" spans="2:18" ht="57.75" customHeight="1">
      <c r="B55" s="6" t="s">
        <v>354</v>
      </c>
      <c r="C55" s="49" t="s">
        <v>43</v>
      </c>
      <c r="D55" s="5">
        <v>4107</v>
      </c>
      <c r="E55" s="42"/>
      <c r="F55" s="42"/>
      <c r="G55" s="42"/>
      <c r="H55" s="42"/>
      <c r="I55" s="42"/>
      <c r="J55" s="42"/>
      <c r="K55" s="61"/>
      <c r="L55" s="61"/>
      <c r="M55" s="64"/>
      <c r="N55" s="64"/>
      <c r="O55" s="64"/>
      <c r="P55" s="70"/>
      <c r="Q55" s="64">
        <f t="shared" si="1"/>
        <v>0</v>
      </c>
      <c r="R55" s="64">
        <f t="shared" si="2"/>
        <v>0</v>
      </c>
    </row>
    <row r="56" spans="2:18" ht="27" customHeight="1">
      <c r="B56" s="6" t="s">
        <v>355</v>
      </c>
      <c r="C56" s="49" t="s">
        <v>859</v>
      </c>
      <c r="D56" s="5">
        <v>4108</v>
      </c>
      <c r="E56" s="42"/>
      <c r="F56" s="42"/>
      <c r="G56" s="42"/>
      <c r="H56" s="42"/>
      <c r="I56" s="42"/>
      <c r="J56" s="42"/>
      <c r="K56" s="61"/>
      <c r="L56" s="61"/>
      <c r="M56" s="64"/>
      <c r="N56" s="64"/>
      <c r="O56" s="64"/>
      <c r="P56" s="70"/>
      <c r="Q56" s="64">
        <f t="shared" si="1"/>
        <v>0</v>
      </c>
      <c r="R56" s="64">
        <f t="shared" si="2"/>
        <v>0</v>
      </c>
    </row>
    <row r="57" spans="2:18" ht="33" customHeight="1">
      <c r="B57" s="6" t="s">
        <v>356</v>
      </c>
      <c r="C57" s="49" t="s">
        <v>91</v>
      </c>
      <c r="D57" s="5">
        <v>4109</v>
      </c>
      <c r="E57" s="42"/>
      <c r="F57" s="42"/>
      <c r="G57" s="42"/>
      <c r="H57" s="42"/>
      <c r="I57" s="42"/>
      <c r="J57" s="42"/>
      <c r="K57" s="61"/>
      <c r="L57" s="61"/>
      <c r="M57" s="64"/>
      <c r="N57" s="64"/>
      <c r="O57" s="64"/>
      <c r="P57" s="70"/>
      <c r="Q57" s="64">
        <f t="shared" si="1"/>
        <v>0</v>
      </c>
      <c r="R57" s="64">
        <f t="shared" si="2"/>
        <v>0</v>
      </c>
    </row>
    <row r="58" spans="2:18" ht="77.25" customHeight="1">
      <c r="B58" s="6" t="s">
        <v>357</v>
      </c>
      <c r="C58" s="49" t="s">
        <v>92</v>
      </c>
      <c r="D58" s="5">
        <v>4110</v>
      </c>
      <c r="E58" s="42"/>
      <c r="F58" s="42"/>
      <c r="G58" s="42"/>
      <c r="H58" s="42"/>
      <c r="I58" s="42"/>
      <c r="J58" s="42"/>
      <c r="K58" s="61"/>
      <c r="L58" s="61"/>
      <c r="M58" s="64"/>
      <c r="N58" s="64"/>
      <c r="O58" s="64"/>
      <c r="P58" s="70"/>
      <c r="Q58" s="64">
        <f t="shared" si="1"/>
        <v>0</v>
      </c>
      <c r="R58" s="64">
        <f t="shared" si="2"/>
        <v>0</v>
      </c>
    </row>
    <row r="59" spans="2:18" ht="75" customHeight="1">
      <c r="B59" s="6" t="s">
        <v>358</v>
      </c>
      <c r="C59" s="49" t="s">
        <v>42</v>
      </c>
      <c r="D59" s="5">
        <v>4111</v>
      </c>
      <c r="E59" s="42"/>
      <c r="F59" s="42"/>
      <c r="G59" s="42"/>
      <c r="H59" s="42"/>
      <c r="I59" s="42"/>
      <c r="J59" s="42"/>
      <c r="K59" s="61"/>
      <c r="L59" s="61"/>
      <c r="M59" s="64"/>
      <c r="N59" s="64"/>
      <c r="O59" s="64"/>
      <c r="P59" s="70"/>
      <c r="Q59" s="64">
        <f t="shared" si="1"/>
        <v>0</v>
      </c>
      <c r="R59" s="64">
        <f t="shared" si="2"/>
        <v>0</v>
      </c>
    </row>
    <row r="60" spans="2:18" ht="74.25" customHeight="1">
      <c r="B60" s="6" t="s">
        <v>359</v>
      </c>
      <c r="C60" s="49" t="s">
        <v>93</v>
      </c>
      <c r="D60" s="5">
        <v>4112</v>
      </c>
      <c r="E60" s="42"/>
      <c r="F60" s="42"/>
      <c r="G60" s="42"/>
      <c r="H60" s="42"/>
      <c r="I60" s="42"/>
      <c r="J60" s="42"/>
      <c r="K60" s="61"/>
      <c r="L60" s="61"/>
      <c r="M60" s="64"/>
      <c r="N60" s="64"/>
      <c r="O60" s="64"/>
      <c r="P60" s="70"/>
      <c r="Q60" s="64">
        <f t="shared" si="1"/>
        <v>0</v>
      </c>
      <c r="R60" s="64">
        <f t="shared" si="2"/>
        <v>0</v>
      </c>
    </row>
    <row r="61" spans="2:18" ht="90" customHeight="1">
      <c r="B61" s="6" t="s">
        <v>360</v>
      </c>
      <c r="C61" s="49" t="s">
        <v>141</v>
      </c>
      <c r="D61" s="5">
        <v>4113</v>
      </c>
      <c r="E61" s="42"/>
      <c r="F61" s="42"/>
      <c r="G61" s="42"/>
      <c r="H61" s="42"/>
      <c r="I61" s="42"/>
      <c r="J61" s="42"/>
      <c r="K61" s="61"/>
      <c r="L61" s="61"/>
      <c r="M61" s="64"/>
      <c r="N61" s="64"/>
      <c r="O61" s="64"/>
      <c r="P61" s="70"/>
      <c r="Q61" s="64">
        <f t="shared" si="1"/>
        <v>0</v>
      </c>
      <c r="R61" s="64">
        <f t="shared" si="2"/>
        <v>0</v>
      </c>
    </row>
    <row r="62" spans="2:18" ht="28.5" customHeight="1">
      <c r="B62" s="6" t="s">
        <v>361</v>
      </c>
      <c r="C62" s="49" t="s">
        <v>16</v>
      </c>
      <c r="D62" s="5">
        <v>4114</v>
      </c>
      <c r="E62" s="42"/>
      <c r="F62" s="42"/>
      <c r="G62" s="42"/>
      <c r="H62" s="42"/>
      <c r="I62" s="42"/>
      <c r="J62" s="42"/>
      <c r="K62" s="61"/>
      <c r="L62" s="61"/>
      <c r="M62" s="64"/>
      <c r="N62" s="64"/>
      <c r="O62" s="64"/>
      <c r="P62" s="70"/>
      <c r="Q62" s="64">
        <f t="shared" si="1"/>
        <v>0</v>
      </c>
      <c r="R62" s="64">
        <f t="shared" si="2"/>
        <v>0</v>
      </c>
    </row>
    <row r="63" spans="2:18" ht="106.5" customHeight="1">
      <c r="B63" s="6" t="s">
        <v>362</v>
      </c>
      <c r="C63" s="49" t="s">
        <v>94</v>
      </c>
      <c r="D63" s="5">
        <v>4115</v>
      </c>
      <c r="E63" s="42"/>
      <c r="F63" s="42"/>
      <c r="G63" s="42"/>
      <c r="H63" s="42"/>
      <c r="I63" s="42"/>
      <c r="J63" s="42"/>
      <c r="K63" s="61"/>
      <c r="L63" s="61"/>
      <c r="M63" s="64"/>
      <c r="N63" s="64"/>
      <c r="O63" s="64"/>
      <c r="P63" s="70"/>
      <c r="Q63" s="64">
        <f t="shared" si="1"/>
        <v>0</v>
      </c>
      <c r="R63" s="64">
        <f t="shared" si="2"/>
        <v>0</v>
      </c>
    </row>
    <row r="64" spans="2:18" ht="99.75" customHeight="1">
      <c r="B64" s="6" t="s">
        <v>363</v>
      </c>
      <c r="C64" s="49" t="s">
        <v>13</v>
      </c>
      <c r="D64" s="5">
        <v>4116</v>
      </c>
      <c r="E64" s="42"/>
      <c r="F64" s="42"/>
      <c r="G64" s="42"/>
      <c r="H64" s="42"/>
      <c r="I64" s="42"/>
      <c r="J64" s="42"/>
      <c r="K64" s="61"/>
      <c r="L64" s="61"/>
      <c r="M64" s="64"/>
      <c r="N64" s="64"/>
      <c r="O64" s="64"/>
      <c r="P64" s="70"/>
      <c r="Q64" s="64">
        <f t="shared" si="1"/>
        <v>0</v>
      </c>
      <c r="R64" s="64">
        <f t="shared" si="2"/>
        <v>0</v>
      </c>
    </row>
    <row r="65" spans="2:18" ht="12.75">
      <c r="B65" s="6" t="s">
        <v>364</v>
      </c>
      <c r="C65" s="49" t="s">
        <v>17</v>
      </c>
      <c r="D65" s="5">
        <v>4117</v>
      </c>
      <c r="E65" s="42"/>
      <c r="F65" s="42"/>
      <c r="G65" s="42"/>
      <c r="H65" s="42"/>
      <c r="I65" s="42"/>
      <c r="J65" s="42"/>
      <c r="K65" s="61"/>
      <c r="L65" s="61"/>
      <c r="M65" s="64"/>
      <c r="N65" s="64"/>
      <c r="O65" s="64"/>
      <c r="P65" s="70"/>
      <c r="Q65" s="64">
        <f t="shared" si="1"/>
        <v>0</v>
      </c>
      <c r="R65" s="64">
        <f t="shared" si="2"/>
        <v>0</v>
      </c>
    </row>
    <row r="66" spans="2:18" ht="12.75">
      <c r="B66" s="6" t="s">
        <v>17</v>
      </c>
      <c r="C66" s="49" t="s">
        <v>17</v>
      </c>
      <c r="D66" s="5" t="s">
        <v>17</v>
      </c>
      <c r="E66" s="43"/>
      <c r="F66" s="43"/>
      <c r="G66" s="43"/>
      <c r="H66" s="43"/>
      <c r="I66" s="43"/>
      <c r="J66" s="43"/>
      <c r="K66" s="63"/>
      <c r="L66" s="63"/>
      <c r="M66" s="65"/>
      <c r="N66" s="65"/>
      <c r="O66" s="65"/>
      <c r="P66" s="71"/>
      <c r="Q66" s="64">
        <f t="shared" si="1"/>
        <v>0</v>
      </c>
      <c r="R66" s="64">
        <f t="shared" si="2"/>
        <v>0</v>
      </c>
    </row>
    <row r="67" spans="2:18" ht="12.75">
      <c r="B67" s="6" t="s">
        <v>142</v>
      </c>
      <c r="C67" s="49" t="s">
        <v>17</v>
      </c>
      <c r="D67" s="5">
        <v>4199</v>
      </c>
      <c r="E67" s="43"/>
      <c r="F67" s="43"/>
      <c r="G67" s="43"/>
      <c r="H67" s="43"/>
      <c r="I67" s="43"/>
      <c r="J67" s="43"/>
      <c r="K67" s="63"/>
      <c r="L67" s="63"/>
      <c r="M67" s="65"/>
      <c r="N67" s="65"/>
      <c r="O67" s="65"/>
      <c r="P67" s="71"/>
      <c r="Q67" s="64">
        <f t="shared" si="1"/>
        <v>0</v>
      </c>
      <c r="R67" s="64">
        <f t="shared" si="2"/>
        <v>0</v>
      </c>
    </row>
    <row r="68" spans="2:18" ht="73.5" customHeight="1">
      <c r="B68" s="8" t="s">
        <v>365</v>
      </c>
      <c r="C68" s="48" t="s">
        <v>210</v>
      </c>
      <c r="D68" s="4">
        <v>4200</v>
      </c>
      <c r="E68" s="13" t="s">
        <v>733</v>
      </c>
      <c r="F68" s="13" t="s">
        <v>733</v>
      </c>
      <c r="G68" s="13" t="s">
        <v>733</v>
      </c>
      <c r="H68" s="13" t="s">
        <v>733</v>
      </c>
      <c r="I68" s="13" t="s">
        <v>733</v>
      </c>
      <c r="J68" s="13" t="s">
        <v>733</v>
      </c>
      <c r="K68" s="35" t="s">
        <v>733</v>
      </c>
      <c r="L68" s="35" t="s">
        <v>733</v>
      </c>
      <c r="M68" s="65"/>
      <c r="N68" s="65"/>
      <c r="O68" s="65"/>
      <c r="P68" s="43"/>
      <c r="Q68" s="64">
        <f t="shared" si="1"/>
        <v>0</v>
      </c>
      <c r="R68" s="64">
        <f t="shared" si="2"/>
        <v>0</v>
      </c>
    </row>
    <row r="69" spans="2:18" ht="36" customHeight="1">
      <c r="B69" s="6" t="s">
        <v>366</v>
      </c>
      <c r="C69" s="49" t="s">
        <v>144</v>
      </c>
      <c r="D69" s="5">
        <v>4201</v>
      </c>
      <c r="E69" s="13" t="s">
        <v>733</v>
      </c>
      <c r="F69" s="13" t="s">
        <v>733</v>
      </c>
      <c r="G69" s="13" t="s">
        <v>733</v>
      </c>
      <c r="H69" s="13" t="s">
        <v>733</v>
      </c>
      <c r="I69" s="13" t="s">
        <v>733</v>
      </c>
      <c r="J69" s="13" t="s">
        <v>733</v>
      </c>
      <c r="K69" s="35" t="s">
        <v>733</v>
      </c>
      <c r="L69" s="35" t="s">
        <v>733</v>
      </c>
      <c r="M69" s="65"/>
      <c r="N69" s="65"/>
      <c r="O69" s="65"/>
      <c r="P69" s="43"/>
      <c r="Q69" s="64">
        <f t="shared" si="1"/>
        <v>0</v>
      </c>
      <c r="R69" s="64">
        <f t="shared" si="2"/>
        <v>0</v>
      </c>
    </row>
    <row r="70" spans="2:18" ht="24" customHeight="1">
      <c r="B70" s="6" t="s">
        <v>1000</v>
      </c>
      <c r="C70" s="49" t="s">
        <v>211</v>
      </c>
      <c r="D70" s="5">
        <v>4202</v>
      </c>
      <c r="E70" s="43"/>
      <c r="F70" s="43"/>
      <c r="G70" s="43"/>
      <c r="H70" s="43"/>
      <c r="I70" s="43"/>
      <c r="J70" s="43"/>
      <c r="K70" s="63"/>
      <c r="L70" s="63"/>
      <c r="M70" s="65"/>
      <c r="N70" s="65"/>
      <c r="O70" s="65"/>
      <c r="P70" s="43"/>
      <c r="Q70" s="64">
        <f t="shared" si="1"/>
        <v>0</v>
      </c>
      <c r="R70" s="64">
        <f t="shared" si="2"/>
        <v>0</v>
      </c>
    </row>
    <row r="71" spans="2:18" ht="34.5" customHeight="1">
      <c r="B71" s="6" t="s">
        <v>1001</v>
      </c>
      <c r="C71" s="49" t="s">
        <v>212</v>
      </c>
      <c r="D71" s="5">
        <v>4203</v>
      </c>
      <c r="E71" s="43"/>
      <c r="F71" s="43"/>
      <c r="G71" s="43"/>
      <c r="H71" s="43"/>
      <c r="I71" s="43"/>
      <c r="J71" s="43"/>
      <c r="K71" s="63"/>
      <c r="L71" s="63"/>
      <c r="M71" s="65"/>
      <c r="N71" s="65"/>
      <c r="O71" s="65"/>
      <c r="P71" s="43"/>
      <c r="Q71" s="64">
        <f t="shared" si="1"/>
        <v>0</v>
      </c>
      <c r="R71" s="64">
        <f t="shared" si="2"/>
        <v>0</v>
      </c>
    </row>
    <row r="72" spans="2:18" ht="21.75" customHeight="1">
      <c r="B72" s="6" t="s">
        <v>367</v>
      </c>
      <c r="C72" s="49" t="s">
        <v>146</v>
      </c>
      <c r="D72" s="5">
        <v>4204</v>
      </c>
      <c r="E72" s="43"/>
      <c r="F72" s="43"/>
      <c r="G72" s="43"/>
      <c r="H72" s="43"/>
      <c r="I72" s="43"/>
      <c r="J72" s="43"/>
      <c r="K72" s="63"/>
      <c r="L72" s="63"/>
      <c r="M72" s="65"/>
      <c r="N72" s="65"/>
      <c r="O72" s="65"/>
      <c r="P72" s="43"/>
      <c r="Q72" s="64">
        <f t="shared" si="1"/>
        <v>0</v>
      </c>
      <c r="R72" s="64">
        <f t="shared" si="2"/>
        <v>0</v>
      </c>
    </row>
    <row r="73" spans="2:18" ht="42.75" customHeight="1">
      <c r="B73" s="6" t="s">
        <v>368</v>
      </c>
      <c r="C73" s="49" t="s">
        <v>213</v>
      </c>
      <c r="D73" s="5">
        <v>4205</v>
      </c>
      <c r="E73" s="43"/>
      <c r="F73" s="43"/>
      <c r="G73" s="43"/>
      <c r="H73" s="43"/>
      <c r="I73" s="43"/>
      <c r="J73" s="43"/>
      <c r="K73" s="63"/>
      <c r="L73" s="63"/>
      <c r="M73" s="65"/>
      <c r="N73" s="65"/>
      <c r="O73" s="65"/>
      <c r="P73" s="43"/>
      <c r="Q73" s="64">
        <f t="shared" si="1"/>
        <v>0</v>
      </c>
      <c r="R73" s="64">
        <f t="shared" si="2"/>
        <v>0</v>
      </c>
    </row>
    <row r="74" spans="2:18" ht="42.75" customHeight="1">
      <c r="B74" s="6" t="s">
        <v>369</v>
      </c>
      <c r="C74" s="49" t="s">
        <v>214</v>
      </c>
      <c r="D74" s="5">
        <v>4206</v>
      </c>
      <c r="E74" s="43"/>
      <c r="F74" s="43"/>
      <c r="G74" s="43"/>
      <c r="H74" s="43"/>
      <c r="I74" s="43"/>
      <c r="J74" s="43"/>
      <c r="K74" s="63"/>
      <c r="L74" s="63"/>
      <c r="M74" s="65"/>
      <c r="N74" s="65"/>
      <c r="O74" s="65"/>
      <c r="P74" s="43"/>
      <c r="Q74" s="64">
        <f t="shared" si="1"/>
        <v>0</v>
      </c>
      <c r="R74" s="64">
        <f t="shared" si="2"/>
        <v>0</v>
      </c>
    </row>
    <row r="75" spans="2:18" ht="42" customHeight="1">
      <c r="B75" s="6" t="s">
        <v>1002</v>
      </c>
      <c r="C75" s="49" t="s">
        <v>215</v>
      </c>
      <c r="D75" s="5">
        <v>4207</v>
      </c>
      <c r="E75" s="43"/>
      <c r="F75" s="43"/>
      <c r="G75" s="43"/>
      <c r="H75" s="43"/>
      <c r="I75" s="43"/>
      <c r="J75" s="43"/>
      <c r="K75" s="63"/>
      <c r="L75" s="63"/>
      <c r="M75" s="65"/>
      <c r="N75" s="65"/>
      <c r="O75" s="65"/>
      <c r="P75" s="43"/>
      <c r="Q75" s="64">
        <f t="shared" si="1"/>
        <v>0</v>
      </c>
      <c r="R75" s="64">
        <f t="shared" si="2"/>
        <v>0</v>
      </c>
    </row>
    <row r="76" spans="2:18" ht="13.5" customHeight="1">
      <c r="B76" s="6" t="s">
        <v>1003</v>
      </c>
      <c r="C76" s="49" t="s">
        <v>188</v>
      </c>
      <c r="D76" s="5">
        <v>4208</v>
      </c>
      <c r="E76" s="43"/>
      <c r="F76" s="43"/>
      <c r="G76" s="43"/>
      <c r="H76" s="43"/>
      <c r="I76" s="43"/>
      <c r="J76" s="43"/>
      <c r="K76" s="63"/>
      <c r="L76" s="63"/>
      <c r="M76" s="65"/>
      <c r="N76" s="65"/>
      <c r="O76" s="65"/>
      <c r="P76" s="43"/>
      <c r="Q76" s="64">
        <f t="shared" si="1"/>
        <v>0</v>
      </c>
      <c r="R76" s="64">
        <f t="shared" si="2"/>
        <v>0</v>
      </c>
    </row>
    <row r="77" spans="2:18" ht="15.75" customHeight="1">
      <c r="B77" s="6" t="s">
        <v>1004</v>
      </c>
      <c r="C77" s="49" t="s">
        <v>150</v>
      </c>
      <c r="D77" s="5">
        <v>4209</v>
      </c>
      <c r="E77" s="43"/>
      <c r="F77" s="43"/>
      <c r="G77" s="43"/>
      <c r="H77" s="43"/>
      <c r="I77" s="43"/>
      <c r="J77" s="43"/>
      <c r="K77" s="63"/>
      <c r="L77" s="63"/>
      <c r="M77" s="65"/>
      <c r="N77" s="65"/>
      <c r="O77" s="65"/>
      <c r="P77" s="43"/>
      <c r="Q77" s="64">
        <f t="shared" si="1"/>
        <v>0</v>
      </c>
      <c r="R77" s="64">
        <f t="shared" si="2"/>
        <v>0</v>
      </c>
    </row>
    <row r="78" spans="2:18" ht="44.25" customHeight="1">
      <c r="B78" s="6" t="s">
        <v>372</v>
      </c>
      <c r="C78" s="49" t="s">
        <v>151</v>
      </c>
      <c r="D78" s="5">
        <v>4210</v>
      </c>
      <c r="E78" s="43"/>
      <c r="F78" s="43"/>
      <c r="G78" s="43"/>
      <c r="H78" s="43"/>
      <c r="I78" s="43"/>
      <c r="J78" s="43"/>
      <c r="K78" s="63"/>
      <c r="L78" s="63"/>
      <c r="M78" s="65"/>
      <c r="N78" s="65"/>
      <c r="O78" s="65"/>
      <c r="P78" s="43"/>
      <c r="Q78" s="64">
        <f t="shared" si="1"/>
        <v>0</v>
      </c>
      <c r="R78" s="64">
        <f t="shared" si="2"/>
        <v>0</v>
      </c>
    </row>
    <row r="79" spans="2:18" ht="55.5" customHeight="1">
      <c r="B79" s="6" t="s">
        <v>373</v>
      </c>
      <c r="C79" s="49" t="s">
        <v>152</v>
      </c>
      <c r="D79" s="5">
        <v>4211</v>
      </c>
      <c r="E79" s="43"/>
      <c r="F79" s="43"/>
      <c r="G79" s="43"/>
      <c r="H79" s="43"/>
      <c r="I79" s="43"/>
      <c r="J79" s="43"/>
      <c r="K79" s="63"/>
      <c r="L79" s="63"/>
      <c r="M79" s="65"/>
      <c r="N79" s="65"/>
      <c r="O79" s="65"/>
      <c r="P79" s="43"/>
      <c r="Q79" s="64">
        <f aca="true" t="shared" si="4" ref="Q79:Q118">SUM(P79*104.8/100)</f>
        <v>0</v>
      </c>
      <c r="R79" s="64">
        <f aca="true" t="shared" si="5" ref="R79:R118">SUM(Q79*104.3/100)</f>
        <v>0</v>
      </c>
    </row>
    <row r="80" spans="2:18" ht="43.5" customHeight="1">
      <c r="B80" s="6" t="s">
        <v>374</v>
      </c>
      <c r="C80" s="49" t="s">
        <v>86</v>
      </c>
      <c r="D80" s="5">
        <v>4212</v>
      </c>
      <c r="E80" s="43"/>
      <c r="F80" s="43"/>
      <c r="G80" s="43"/>
      <c r="H80" s="43"/>
      <c r="I80" s="43"/>
      <c r="J80" s="43"/>
      <c r="K80" s="63"/>
      <c r="L80" s="63"/>
      <c r="M80" s="65"/>
      <c r="N80" s="65"/>
      <c r="O80" s="65"/>
      <c r="P80" s="43"/>
      <c r="Q80" s="64">
        <f t="shared" si="4"/>
        <v>0</v>
      </c>
      <c r="R80" s="64">
        <f t="shared" si="5"/>
        <v>0</v>
      </c>
    </row>
    <row r="81" spans="2:18" ht="45" customHeight="1">
      <c r="B81" s="6" t="s">
        <v>1005</v>
      </c>
      <c r="C81" s="49" t="s">
        <v>189</v>
      </c>
      <c r="D81" s="5">
        <v>4213</v>
      </c>
      <c r="E81" s="43"/>
      <c r="F81" s="43"/>
      <c r="G81" s="43"/>
      <c r="H81" s="43"/>
      <c r="I81" s="43"/>
      <c r="J81" s="43"/>
      <c r="K81" s="63"/>
      <c r="L81" s="63"/>
      <c r="M81" s="65"/>
      <c r="N81" s="65"/>
      <c r="O81" s="65"/>
      <c r="P81" s="43"/>
      <c r="Q81" s="64">
        <f t="shared" si="4"/>
        <v>0</v>
      </c>
      <c r="R81" s="64">
        <f t="shared" si="5"/>
        <v>0</v>
      </c>
    </row>
    <row r="82" spans="2:18" ht="33" customHeight="1">
      <c r="B82" s="6" t="s">
        <v>1006</v>
      </c>
      <c r="C82" s="49" t="s">
        <v>216</v>
      </c>
      <c r="D82" s="5">
        <v>4214</v>
      </c>
      <c r="E82" s="43"/>
      <c r="F82" s="43"/>
      <c r="G82" s="43"/>
      <c r="H82" s="43"/>
      <c r="I82" s="43"/>
      <c r="J82" s="43"/>
      <c r="K82" s="63"/>
      <c r="L82" s="63"/>
      <c r="M82" s="65"/>
      <c r="N82" s="65"/>
      <c r="O82" s="65"/>
      <c r="P82" s="43"/>
      <c r="Q82" s="64">
        <f t="shared" si="4"/>
        <v>0</v>
      </c>
      <c r="R82" s="64">
        <f t="shared" si="5"/>
        <v>0</v>
      </c>
    </row>
    <row r="83" spans="2:18" ht="12.75">
      <c r="B83" s="6" t="s">
        <v>1007</v>
      </c>
      <c r="C83" s="49" t="s">
        <v>17</v>
      </c>
      <c r="D83" s="5">
        <v>4215</v>
      </c>
      <c r="E83" s="43"/>
      <c r="F83" s="43"/>
      <c r="G83" s="43"/>
      <c r="H83" s="43"/>
      <c r="I83" s="43"/>
      <c r="J83" s="43"/>
      <c r="K83" s="63"/>
      <c r="L83" s="63"/>
      <c r="M83" s="65"/>
      <c r="N83" s="65"/>
      <c r="O83" s="65"/>
      <c r="P83" s="43"/>
      <c r="Q83" s="64">
        <f t="shared" si="4"/>
        <v>0</v>
      </c>
      <c r="R83" s="64">
        <f t="shared" si="5"/>
        <v>0</v>
      </c>
    </row>
    <row r="84" spans="2:18" ht="12.75">
      <c r="B84" s="6" t="s">
        <v>17</v>
      </c>
      <c r="C84" s="49" t="s">
        <v>17</v>
      </c>
      <c r="D84" s="5" t="s">
        <v>17</v>
      </c>
      <c r="E84" s="43"/>
      <c r="F84" s="43"/>
      <c r="G84" s="43"/>
      <c r="H84" s="43"/>
      <c r="I84" s="43"/>
      <c r="J84" s="43"/>
      <c r="K84" s="63"/>
      <c r="L84" s="63"/>
      <c r="M84" s="65"/>
      <c r="N84" s="65"/>
      <c r="O84" s="65"/>
      <c r="P84" s="43"/>
      <c r="Q84" s="64">
        <f t="shared" si="4"/>
        <v>0</v>
      </c>
      <c r="R84" s="64">
        <f t="shared" si="5"/>
        <v>0</v>
      </c>
    </row>
    <row r="85" spans="2:18" ht="12.75">
      <c r="B85" s="6" t="s">
        <v>155</v>
      </c>
      <c r="C85" s="49" t="s">
        <v>17</v>
      </c>
      <c r="D85" s="5">
        <v>4299</v>
      </c>
      <c r="E85" s="43"/>
      <c r="F85" s="43"/>
      <c r="G85" s="43"/>
      <c r="H85" s="43"/>
      <c r="I85" s="43"/>
      <c r="J85" s="43"/>
      <c r="K85" s="63"/>
      <c r="L85" s="63"/>
      <c r="M85" s="65"/>
      <c r="N85" s="65"/>
      <c r="O85" s="65"/>
      <c r="P85" s="43"/>
      <c r="Q85" s="64">
        <f t="shared" si="4"/>
        <v>0</v>
      </c>
      <c r="R85" s="64">
        <f t="shared" si="5"/>
        <v>0</v>
      </c>
    </row>
    <row r="86" spans="2:18" ht="54.75" customHeight="1">
      <c r="B86" s="6" t="s">
        <v>375</v>
      </c>
      <c r="C86" s="49" t="s">
        <v>156</v>
      </c>
      <c r="D86" s="5">
        <v>4300</v>
      </c>
      <c r="E86" s="13" t="s">
        <v>733</v>
      </c>
      <c r="F86" s="13" t="s">
        <v>733</v>
      </c>
      <c r="G86" s="13" t="s">
        <v>733</v>
      </c>
      <c r="H86" s="13" t="s">
        <v>733</v>
      </c>
      <c r="I86" s="13" t="s">
        <v>733</v>
      </c>
      <c r="J86" s="13" t="s">
        <v>733</v>
      </c>
      <c r="K86" s="35" t="s">
        <v>733</v>
      </c>
      <c r="L86" s="35" t="s">
        <v>733</v>
      </c>
      <c r="M86" s="65"/>
      <c r="N86" s="65"/>
      <c r="O86" s="65"/>
      <c r="P86" s="43"/>
      <c r="Q86" s="64">
        <f t="shared" si="4"/>
        <v>0</v>
      </c>
      <c r="R86" s="64">
        <f t="shared" si="5"/>
        <v>0</v>
      </c>
    </row>
    <row r="87" spans="2:18" ht="12.75">
      <c r="B87" s="6" t="s">
        <v>1008</v>
      </c>
      <c r="C87" s="49" t="s">
        <v>17</v>
      </c>
      <c r="D87" s="5">
        <v>4301</v>
      </c>
      <c r="E87" s="43"/>
      <c r="F87" s="43"/>
      <c r="G87" s="43"/>
      <c r="H87" s="43"/>
      <c r="I87" s="43"/>
      <c r="J87" s="43"/>
      <c r="K87" s="63"/>
      <c r="L87" s="63"/>
      <c r="M87" s="65"/>
      <c r="N87" s="65"/>
      <c r="O87" s="65"/>
      <c r="P87" s="43"/>
      <c r="Q87" s="64">
        <f t="shared" si="4"/>
        <v>0</v>
      </c>
      <c r="R87" s="64">
        <f t="shared" si="5"/>
        <v>0</v>
      </c>
    </row>
    <row r="88" spans="2:18" ht="12.75">
      <c r="B88" s="6" t="s">
        <v>17</v>
      </c>
      <c r="C88" s="49" t="s">
        <v>17</v>
      </c>
      <c r="D88" s="5" t="s">
        <v>17</v>
      </c>
      <c r="E88" s="43"/>
      <c r="F88" s="43"/>
      <c r="G88" s="43"/>
      <c r="H88" s="43"/>
      <c r="I88" s="43"/>
      <c r="J88" s="43"/>
      <c r="K88" s="63"/>
      <c r="L88" s="63"/>
      <c r="M88" s="65"/>
      <c r="N88" s="65"/>
      <c r="O88" s="65"/>
      <c r="P88" s="43"/>
      <c r="Q88" s="64">
        <f t="shared" si="4"/>
        <v>0</v>
      </c>
      <c r="R88" s="64">
        <f t="shared" si="5"/>
        <v>0</v>
      </c>
    </row>
    <row r="89" spans="2:18" ht="12.75">
      <c r="B89" s="6" t="s">
        <v>1009</v>
      </c>
      <c r="C89" s="49" t="s">
        <v>17</v>
      </c>
      <c r="D89" s="5">
        <v>4399</v>
      </c>
      <c r="E89" s="43"/>
      <c r="F89" s="43"/>
      <c r="G89" s="43"/>
      <c r="H89" s="43"/>
      <c r="I89" s="43"/>
      <c r="J89" s="43"/>
      <c r="K89" s="63"/>
      <c r="L89" s="63"/>
      <c r="M89" s="65"/>
      <c r="N89" s="65"/>
      <c r="O89" s="65"/>
      <c r="P89" s="43"/>
      <c r="Q89" s="64">
        <f t="shared" si="4"/>
        <v>0</v>
      </c>
      <c r="R89" s="64">
        <f t="shared" si="5"/>
        <v>0</v>
      </c>
    </row>
    <row r="90" spans="2:18" ht="51">
      <c r="B90" s="6" t="s">
        <v>376</v>
      </c>
      <c r="C90" s="49" t="s">
        <v>158</v>
      </c>
      <c r="D90" s="5">
        <v>4400</v>
      </c>
      <c r="E90" s="13" t="s">
        <v>733</v>
      </c>
      <c r="F90" s="13" t="s">
        <v>733</v>
      </c>
      <c r="G90" s="13" t="s">
        <v>733</v>
      </c>
      <c r="H90" s="13" t="s">
        <v>733</v>
      </c>
      <c r="I90" s="13" t="s">
        <v>733</v>
      </c>
      <c r="J90" s="13" t="s">
        <v>733</v>
      </c>
      <c r="K90" s="35" t="s">
        <v>733</v>
      </c>
      <c r="L90" s="35" t="s">
        <v>733</v>
      </c>
      <c r="M90" s="65"/>
      <c r="N90" s="65"/>
      <c r="O90" s="65"/>
      <c r="P90" s="43"/>
      <c r="Q90" s="64">
        <f t="shared" si="4"/>
        <v>0</v>
      </c>
      <c r="R90" s="64">
        <f t="shared" si="5"/>
        <v>0</v>
      </c>
    </row>
    <row r="91" spans="2:18" ht="16.5" customHeight="1">
      <c r="B91" s="6" t="s">
        <v>1010</v>
      </c>
      <c r="C91" s="49" t="s">
        <v>17</v>
      </c>
      <c r="D91" s="5">
        <v>4401</v>
      </c>
      <c r="E91" s="43"/>
      <c r="F91" s="43"/>
      <c r="G91" s="43"/>
      <c r="H91" s="43"/>
      <c r="I91" s="43"/>
      <c r="J91" s="43"/>
      <c r="K91" s="63"/>
      <c r="L91" s="63"/>
      <c r="M91" s="65"/>
      <c r="N91" s="65"/>
      <c r="O91" s="65"/>
      <c r="P91" s="43"/>
      <c r="Q91" s="64">
        <f t="shared" si="4"/>
        <v>0</v>
      </c>
      <c r="R91" s="64">
        <f t="shared" si="5"/>
        <v>0</v>
      </c>
    </row>
    <row r="92" spans="2:18" ht="12.75">
      <c r="B92" s="6" t="s">
        <v>17</v>
      </c>
      <c r="C92" s="49" t="s">
        <v>17</v>
      </c>
      <c r="D92" s="5" t="s">
        <v>17</v>
      </c>
      <c r="E92" s="43"/>
      <c r="F92" s="43"/>
      <c r="G92" s="43"/>
      <c r="H92" s="43"/>
      <c r="I92" s="43"/>
      <c r="J92" s="43"/>
      <c r="K92" s="63"/>
      <c r="L92" s="63"/>
      <c r="M92" s="65"/>
      <c r="N92" s="65"/>
      <c r="O92" s="65"/>
      <c r="P92" s="43"/>
      <c r="Q92" s="64">
        <f t="shared" si="4"/>
        <v>0</v>
      </c>
      <c r="R92" s="64">
        <f t="shared" si="5"/>
        <v>0</v>
      </c>
    </row>
    <row r="93" spans="2:18" ht="12.75">
      <c r="B93" s="6" t="s">
        <v>159</v>
      </c>
      <c r="C93" s="49" t="s">
        <v>17</v>
      </c>
      <c r="D93" s="5">
        <v>4499</v>
      </c>
      <c r="E93" s="43"/>
      <c r="F93" s="43"/>
      <c r="G93" s="43"/>
      <c r="H93" s="43"/>
      <c r="I93" s="43"/>
      <c r="J93" s="43"/>
      <c r="K93" s="63"/>
      <c r="L93" s="63"/>
      <c r="M93" s="65"/>
      <c r="N93" s="65"/>
      <c r="O93" s="65"/>
      <c r="P93" s="43"/>
      <c r="Q93" s="64">
        <f t="shared" si="4"/>
        <v>0</v>
      </c>
      <c r="R93" s="64">
        <f t="shared" si="5"/>
        <v>0</v>
      </c>
    </row>
    <row r="94" spans="2:18" ht="84" customHeight="1">
      <c r="B94" s="8" t="s">
        <v>377</v>
      </c>
      <c r="C94" s="48" t="s">
        <v>220</v>
      </c>
      <c r="D94" s="4">
        <v>4500</v>
      </c>
      <c r="E94" s="13" t="s">
        <v>733</v>
      </c>
      <c r="F94" s="13" t="s">
        <v>733</v>
      </c>
      <c r="G94" s="13" t="s">
        <v>733</v>
      </c>
      <c r="H94" s="13" t="s">
        <v>733</v>
      </c>
      <c r="I94" s="13" t="s">
        <v>733</v>
      </c>
      <c r="J94" s="13" t="s">
        <v>733</v>
      </c>
      <c r="K94" s="35" t="s">
        <v>733</v>
      </c>
      <c r="L94" s="35" t="s">
        <v>733</v>
      </c>
      <c r="M94" s="66">
        <f aca="true" t="shared" si="6" ref="M94:R95">SUM(M95)</f>
        <v>249.5</v>
      </c>
      <c r="N94" s="66">
        <f t="shared" si="6"/>
        <v>249.5</v>
      </c>
      <c r="O94" s="66">
        <f t="shared" si="6"/>
        <v>287.3</v>
      </c>
      <c r="P94" s="66">
        <f t="shared" si="6"/>
        <v>0</v>
      </c>
      <c r="Q94" s="66">
        <f t="shared" si="6"/>
        <v>0</v>
      </c>
      <c r="R94" s="66">
        <f t="shared" si="6"/>
        <v>0</v>
      </c>
    </row>
    <row r="95" spans="2:18" ht="30.75" customHeight="1">
      <c r="B95" s="6" t="s">
        <v>378</v>
      </c>
      <c r="C95" s="49" t="s">
        <v>162</v>
      </c>
      <c r="D95" s="5">
        <v>4501</v>
      </c>
      <c r="E95" s="13" t="s">
        <v>733</v>
      </c>
      <c r="F95" s="13" t="s">
        <v>733</v>
      </c>
      <c r="G95" s="13" t="s">
        <v>733</v>
      </c>
      <c r="H95" s="13" t="s">
        <v>733</v>
      </c>
      <c r="I95" s="13" t="s">
        <v>733</v>
      </c>
      <c r="J95" s="13" t="s">
        <v>733</v>
      </c>
      <c r="K95" s="35" t="s">
        <v>733</v>
      </c>
      <c r="L95" s="35" t="s">
        <v>733</v>
      </c>
      <c r="M95" s="65">
        <f t="shared" si="6"/>
        <v>249.5</v>
      </c>
      <c r="N95" s="65">
        <f t="shared" si="6"/>
        <v>249.5</v>
      </c>
      <c r="O95" s="65">
        <f t="shared" si="6"/>
        <v>287.3</v>
      </c>
      <c r="P95" s="65">
        <f t="shared" si="6"/>
        <v>0</v>
      </c>
      <c r="Q95" s="65">
        <f t="shared" si="6"/>
        <v>0</v>
      </c>
      <c r="R95" s="65">
        <f t="shared" si="6"/>
        <v>0</v>
      </c>
    </row>
    <row r="96" spans="2:18" ht="162.75" customHeight="1">
      <c r="B96" s="6" t="s">
        <v>379</v>
      </c>
      <c r="C96" s="53" t="s">
        <v>799</v>
      </c>
      <c r="D96" s="5">
        <v>4502</v>
      </c>
      <c r="E96" s="43"/>
      <c r="F96" s="43"/>
      <c r="G96" s="43"/>
      <c r="H96" s="73" t="s">
        <v>964</v>
      </c>
      <c r="I96" s="21" t="s">
        <v>965</v>
      </c>
      <c r="J96" s="21" t="s">
        <v>966</v>
      </c>
      <c r="K96" s="63" t="s">
        <v>873</v>
      </c>
      <c r="L96" s="63" t="s">
        <v>875</v>
      </c>
      <c r="M96" s="65">
        <v>249.5</v>
      </c>
      <c r="N96" s="65">
        <v>249.5</v>
      </c>
      <c r="O96" s="65">
        <v>287.3</v>
      </c>
      <c r="P96" s="43"/>
      <c r="Q96" s="64">
        <f t="shared" si="4"/>
        <v>0</v>
      </c>
      <c r="R96" s="64">
        <f t="shared" si="5"/>
        <v>0</v>
      </c>
    </row>
    <row r="97" spans="2:18" ht="12.75">
      <c r="B97" s="6" t="s">
        <v>17</v>
      </c>
      <c r="C97" s="49" t="s">
        <v>17</v>
      </c>
      <c r="D97" s="5" t="s">
        <v>17</v>
      </c>
      <c r="E97" s="43"/>
      <c r="F97" s="43"/>
      <c r="G97" s="43"/>
      <c r="H97" s="72"/>
      <c r="I97" s="43"/>
      <c r="J97" s="43"/>
      <c r="K97" s="63"/>
      <c r="L97" s="63"/>
      <c r="M97" s="65"/>
      <c r="N97" s="65"/>
      <c r="O97" s="65"/>
      <c r="P97" s="43"/>
      <c r="Q97" s="64">
        <f t="shared" si="4"/>
        <v>0</v>
      </c>
      <c r="R97" s="64">
        <f t="shared" si="5"/>
        <v>0</v>
      </c>
    </row>
    <row r="98" spans="2:18" ht="12.75">
      <c r="B98" s="6" t="s">
        <v>1011</v>
      </c>
      <c r="C98" s="49" t="s">
        <v>17</v>
      </c>
      <c r="D98" s="5">
        <v>4599</v>
      </c>
      <c r="E98" s="43"/>
      <c r="F98" s="43"/>
      <c r="G98" s="43"/>
      <c r="H98" s="72"/>
      <c r="I98" s="43"/>
      <c r="J98" s="43"/>
      <c r="K98" s="63"/>
      <c r="L98" s="63"/>
      <c r="M98" s="65"/>
      <c r="N98" s="65"/>
      <c r="O98" s="65"/>
      <c r="P98" s="43"/>
      <c r="Q98" s="64">
        <f t="shared" si="4"/>
        <v>0</v>
      </c>
      <c r="R98" s="64">
        <f t="shared" si="5"/>
        <v>0</v>
      </c>
    </row>
    <row r="99" spans="2:18" ht="25.5">
      <c r="B99" s="6" t="s">
        <v>1012</v>
      </c>
      <c r="C99" s="49" t="s">
        <v>222</v>
      </c>
      <c r="D99" s="5">
        <v>4600</v>
      </c>
      <c r="E99" s="13" t="s">
        <v>733</v>
      </c>
      <c r="F99" s="13" t="s">
        <v>733</v>
      </c>
      <c r="G99" s="13" t="s">
        <v>733</v>
      </c>
      <c r="H99" s="35"/>
      <c r="I99" s="13" t="s">
        <v>733</v>
      </c>
      <c r="J99" s="13" t="s">
        <v>733</v>
      </c>
      <c r="K99" s="35" t="s">
        <v>733</v>
      </c>
      <c r="L99" s="35" t="s">
        <v>733</v>
      </c>
      <c r="M99" s="65"/>
      <c r="N99" s="65"/>
      <c r="O99" s="65"/>
      <c r="P99" s="43"/>
      <c r="Q99" s="64">
        <f t="shared" si="4"/>
        <v>0</v>
      </c>
      <c r="R99" s="64">
        <f t="shared" si="5"/>
        <v>0</v>
      </c>
    </row>
    <row r="100" spans="2:18" ht="12.75">
      <c r="B100" s="6" t="s">
        <v>1013</v>
      </c>
      <c r="C100" s="49" t="s">
        <v>17</v>
      </c>
      <c r="D100" s="5">
        <v>4601</v>
      </c>
      <c r="E100" s="43"/>
      <c r="F100" s="43"/>
      <c r="G100" s="43"/>
      <c r="H100" s="43"/>
      <c r="I100" s="43"/>
      <c r="J100" s="43"/>
      <c r="K100" s="63"/>
      <c r="L100" s="63"/>
      <c r="M100" s="65"/>
      <c r="N100" s="65"/>
      <c r="O100" s="65"/>
      <c r="P100" s="43"/>
      <c r="Q100" s="64">
        <f t="shared" si="4"/>
        <v>0</v>
      </c>
      <c r="R100" s="64">
        <f t="shared" si="5"/>
        <v>0</v>
      </c>
    </row>
    <row r="101" spans="2:18" ht="12.75">
      <c r="B101" s="6"/>
      <c r="C101" s="49" t="s">
        <v>17</v>
      </c>
      <c r="D101" s="5" t="s">
        <v>17</v>
      </c>
      <c r="E101" s="43"/>
      <c r="F101" s="43"/>
      <c r="G101" s="43"/>
      <c r="H101" s="43"/>
      <c r="I101" s="43"/>
      <c r="J101" s="43"/>
      <c r="K101" s="63"/>
      <c r="L101" s="63"/>
      <c r="M101" s="65"/>
      <c r="N101" s="65"/>
      <c r="O101" s="65"/>
      <c r="P101" s="43"/>
      <c r="Q101" s="64">
        <f t="shared" si="4"/>
        <v>0</v>
      </c>
      <c r="R101" s="64">
        <f t="shared" si="5"/>
        <v>0</v>
      </c>
    </row>
    <row r="102" spans="2:18" ht="12.75">
      <c r="B102" s="6" t="s">
        <v>1014</v>
      </c>
      <c r="C102" s="49" t="s">
        <v>17</v>
      </c>
      <c r="D102" s="5">
        <v>4699</v>
      </c>
      <c r="E102" s="43"/>
      <c r="F102" s="43"/>
      <c r="G102" s="43"/>
      <c r="H102" s="43"/>
      <c r="I102" s="43"/>
      <c r="J102" s="43"/>
      <c r="K102" s="63"/>
      <c r="L102" s="63"/>
      <c r="M102" s="65"/>
      <c r="N102" s="65"/>
      <c r="O102" s="65"/>
      <c r="P102" s="43"/>
      <c r="Q102" s="64">
        <f t="shared" si="4"/>
        <v>0</v>
      </c>
      <c r="R102" s="64">
        <f t="shared" si="5"/>
        <v>0</v>
      </c>
    </row>
    <row r="103" spans="2:18" ht="65.25" customHeight="1">
      <c r="B103" s="8" t="s">
        <v>1015</v>
      </c>
      <c r="C103" s="48" t="s">
        <v>224</v>
      </c>
      <c r="D103" s="4">
        <v>4700</v>
      </c>
      <c r="E103" s="13" t="s">
        <v>733</v>
      </c>
      <c r="F103" s="13" t="s">
        <v>733</v>
      </c>
      <c r="G103" s="13" t="s">
        <v>733</v>
      </c>
      <c r="H103" s="13" t="s">
        <v>733</v>
      </c>
      <c r="I103" s="13" t="s">
        <v>733</v>
      </c>
      <c r="J103" s="13" t="s">
        <v>733</v>
      </c>
      <c r="K103" s="35" t="s">
        <v>733</v>
      </c>
      <c r="L103" s="35" t="s">
        <v>733</v>
      </c>
      <c r="M103" s="66">
        <f aca="true" t="shared" si="7" ref="M103:R103">SUM(M112)</f>
        <v>7443.4</v>
      </c>
      <c r="N103" s="66">
        <f t="shared" si="7"/>
        <v>7443.4</v>
      </c>
      <c r="O103" s="66">
        <f t="shared" si="7"/>
        <v>7073.6</v>
      </c>
      <c r="P103" s="66">
        <f t="shared" si="7"/>
        <v>8315.9</v>
      </c>
      <c r="Q103" s="66">
        <f t="shared" si="7"/>
        <v>8375.6</v>
      </c>
      <c r="R103" s="66">
        <f t="shared" si="7"/>
        <v>8431.7</v>
      </c>
    </row>
    <row r="104" spans="2:18" ht="12.75">
      <c r="B104" s="6" t="s">
        <v>429</v>
      </c>
      <c r="C104" s="49" t="s">
        <v>225</v>
      </c>
      <c r="D104" s="5">
        <v>4701</v>
      </c>
      <c r="E104" s="13" t="s">
        <v>733</v>
      </c>
      <c r="F104" s="13" t="s">
        <v>733</v>
      </c>
      <c r="G104" s="13" t="s">
        <v>733</v>
      </c>
      <c r="H104" s="13" t="s">
        <v>733</v>
      </c>
      <c r="I104" s="13" t="s">
        <v>733</v>
      </c>
      <c r="J104" s="13" t="s">
        <v>733</v>
      </c>
      <c r="K104" s="35" t="s">
        <v>733</v>
      </c>
      <c r="L104" s="35" t="s">
        <v>733</v>
      </c>
      <c r="M104" s="65"/>
      <c r="N104" s="65"/>
      <c r="O104" s="65"/>
      <c r="P104" s="43"/>
      <c r="Q104" s="64">
        <f t="shared" si="4"/>
        <v>0</v>
      </c>
      <c r="R104" s="64">
        <f t="shared" si="5"/>
        <v>0</v>
      </c>
    </row>
    <row r="105" spans="2:18" ht="15.75" customHeight="1">
      <c r="B105" s="6" t="s">
        <v>1016</v>
      </c>
      <c r="C105" s="49" t="s">
        <v>226</v>
      </c>
      <c r="D105" s="5">
        <v>4702</v>
      </c>
      <c r="E105" s="43"/>
      <c r="F105" s="43"/>
      <c r="G105" s="43"/>
      <c r="H105" s="43"/>
      <c r="I105" s="43"/>
      <c r="J105" s="43"/>
      <c r="K105" s="63"/>
      <c r="L105" s="63"/>
      <c r="M105" s="65"/>
      <c r="N105" s="65"/>
      <c r="O105" s="65"/>
      <c r="P105" s="43"/>
      <c r="Q105" s="64">
        <f t="shared" si="4"/>
        <v>0</v>
      </c>
      <c r="R105" s="64">
        <f t="shared" si="5"/>
        <v>0</v>
      </c>
    </row>
    <row r="106" spans="2:18" ht="30" customHeight="1">
      <c r="B106" s="6" t="s">
        <v>1017</v>
      </c>
      <c r="C106" s="49" t="s">
        <v>227</v>
      </c>
      <c r="D106" s="5">
        <v>4703</v>
      </c>
      <c r="E106" s="13" t="s">
        <v>733</v>
      </c>
      <c r="F106" s="13" t="s">
        <v>733</v>
      </c>
      <c r="G106" s="13" t="s">
        <v>733</v>
      </c>
      <c r="H106" s="13" t="s">
        <v>733</v>
      </c>
      <c r="I106" s="13" t="s">
        <v>733</v>
      </c>
      <c r="J106" s="13" t="s">
        <v>733</v>
      </c>
      <c r="K106" s="35" t="s">
        <v>733</v>
      </c>
      <c r="L106" s="35" t="s">
        <v>733</v>
      </c>
      <c r="M106" s="65"/>
      <c r="N106" s="65"/>
      <c r="O106" s="65"/>
      <c r="P106" s="43"/>
      <c r="Q106" s="64">
        <f t="shared" si="4"/>
        <v>0</v>
      </c>
      <c r="R106" s="64">
        <f t="shared" si="5"/>
        <v>0</v>
      </c>
    </row>
    <row r="107" spans="2:18" ht="17.25" customHeight="1">
      <c r="B107" s="6" t="s">
        <v>1018</v>
      </c>
      <c r="C107" s="49" t="s">
        <v>17</v>
      </c>
      <c r="D107" s="5">
        <v>4704</v>
      </c>
      <c r="E107" s="43"/>
      <c r="F107" s="43"/>
      <c r="G107" s="43"/>
      <c r="H107" s="43"/>
      <c r="I107" s="43"/>
      <c r="J107" s="43"/>
      <c r="K107" s="63"/>
      <c r="L107" s="63"/>
      <c r="M107" s="65"/>
      <c r="N107" s="65"/>
      <c r="O107" s="65"/>
      <c r="P107" s="43"/>
      <c r="Q107" s="64">
        <f t="shared" si="4"/>
        <v>0</v>
      </c>
      <c r="R107" s="64">
        <f t="shared" si="5"/>
        <v>0</v>
      </c>
    </row>
    <row r="108" spans="2:18" ht="12.75">
      <c r="B108" s="6" t="s">
        <v>17</v>
      </c>
      <c r="C108" s="49" t="s">
        <v>17</v>
      </c>
      <c r="D108" s="5" t="s">
        <v>17</v>
      </c>
      <c r="E108" s="43"/>
      <c r="F108" s="43"/>
      <c r="G108" s="43"/>
      <c r="H108" s="43"/>
      <c r="I108" s="43"/>
      <c r="J108" s="43"/>
      <c r="K108" s="63"/>
      <c r="L108" s="63"/>
      <c r="M108" s="65"/>
      <c r="N108" s="65"/>
      <c r="O108" s="65"/>
      <c r="P108" s="43"/>
      <c r="Q108" s="64">
        <f t="shared" si="4"/>
        <v>0</v>
      </c>
      <c r="R108" s="64">
        <f t="shared" si="5"/>
        <v>0</v>
      </c>
    </row>
    <row r="109" spans="2:18" ht="16.5" customHeight="1">
      <c r="B109" s="6" t="s">
        <v>1019</v>
      </c>
      <c r="C109" s="49" t="s">
        <v>17</v>
      </c>
      <c r="D109" s="5">
        <v>4799</v>
      </c>
      <c r="E109" s="43"/>
      <c r="F109" s="43"/>
      <c r="G109" s="43"/>
      <c r="H109" s="43"/>
      <c r="I109" s="43"/>
      <c r="J109" s="43"/>
      <c r="K109" s="63"/>
      <c r="L109" s="63"/>
      <c r="M109" s="65"/>
      <c r="N109" s="65"/>
      <c r="O109" s="65"/>
      <c r="P109" s="43"/>
      <c r="Q109" s="64">
        <f t="shared" si="4"/>
        <v>0</v>
      </c>
      <c r="R109" s="64">
        <f t="shared" si="5"/>
        <v>0</v>
      </c>
    </row>
    <row r="110" spans="2:18" ht="14.25" customHeight="1">
      <c r="B110" s="6" t="s">
        <v>430</v>
      </c>
      <c r="C110" s="49" t="s">
        <v>169</v>
      </c>
      <c r="D110" s="5">
        <v>4800</v>
      </c>
      <c r="E110" s="13" t="s">
        <v>733</v>
      </c>
      <c r="F110" s="13" t="s">
        <v>733</v>
      </c>
      <c r="G110" s="13" t="s">
        <v>733</v>
      </c>
      <c r="H110" s="13" t="s">
        <v>733</v>
      </c>
      <c r="I110" s="13" t="s">
        <v>733</v>
      </c>
      <c r="J110" s="13" t="s">
        <v>733</v>
      </c>
      <c r="K110" s="35" t="s">
        <v>733</v>
      </c>
      <c r="L110" s="35" t="s">
        <v>733</v>
      </c>
      <c r="M110" s="65"/>
      <c r="N110" s="65"/>
      <c r="O110" s="65"/>
      <c r="P110" s="43"/>
      <c r="Q110" s="64">
        <f t="shared" si="4"/>
        <v>0</v>
      </c>
      <c r="R110" s="64">
        <f t="shared" si="5"/>
        <v>0</v>
      </c>
    </row>
    <row r="111" spans="2:18" ht="53.25" customHeight="1">
      <c r="B111" s="6" t="s">
        <v>1020</v>
      </c>
      <c r="C111" s="49" t="s">
        <v>229</v>
      </c>
      <c r="D111" s="5">
        <v>4801</v>
      </c>
      <c r="E111" s="13" t="s">
        <v>733</v>
      </c>
      <c r="F111" s="13" t="s">
        <v>733</v>
      </c>
      <c r="G111" s="13" t="s">
        <v>733</v>
      </c>
      <c r="H111" s="13" t="s">
        <v>733</v>
      </c>
      <c r="I111" s="13" t="s">
        <v>733</v>
      </c>
      <c r="J111" s="13" t="s">
        <v>733</v>
      </c>
      <c r="K111" s="35" t="s">
        <v>733</v>
      </c>
      <c r="L111" s="35" t="s">
        <v>733</v>
      </c>
      <c r="M111" s="65"/>
      <c r="N111" s="65"/>
      <c r="O111" s="65"/>
      <c r="P111" s="43"/>
      <c r="Q111" s="64">
        <f t="shared" si="4"/>
        <v>0</v>
      </c>
      <c r="R111" s="64">
        <f t="shared" si="5"/>
        <v>0</v>
      </c>
    </row>
    <row r="112" spans="2:18" ht="156" customHeight="1">
      <c r="B112" s="6" t="s">
        <v>1021</v>
      </c>
      <c r="C112" s="49" t="s">
        <v>892</v>
      </c>
      <c r="D112" s="5">
        <v>4802</v>
      </c>
      <c r="E112" s="21" t="s">
        <v>906</v>
      </c>
      <c r="F112" s="21" t="s">
        <v>924</v>
      </c>
      <c r="G112" s="21" t="s">
        <v>913</v>
      </c>
      <c r="H112" s="43"/>
      <c r="I112" s="43"/>
      <c r="J112" s="43"/>
      <c r="K112" s="63" t="s">
        <v>877</v>
      </c>
      <c r="L112" s="63" t="s">
        <v>869</v>
      </c>
      <c r="M112" s="65">
        <v>7443.4</v>
      </c>
      <c r="N112" s="65">
        <v>7443.4</v>
      </c>
      <c r="O112" s="65">
        <v>7073.6</v>
      </c>
      <c r="P112" s="71">
        <v>8315.9</v>
      </c>
      <c r="Q112" s="64">
        <v>8375.6</v>
      </c>
      <c r="R112" s="64">
        <v>8431.7</v>
      </c>
    </row>
    <row r="113" spans="2:18" ht="16.5" customHeight="1">
      <c r="B113" s="6" t="s">
        <v>17</v>
      </c>
      <c r="C113" s="49" t="s">
        <v>17</v>
      </c>
      <c r="D113" s="5">
        <v>4803</v>
      </c>
      <c r="E113" s="43"/>
      <c r="F113" s="43"/>
      <c r="G113" s="43"/>
      <c r="H113" s="43"/>
      <c r="I113" s="43"/>
      <c r="J113" s="43"/>
      <c r="K113" s="63"/>
      <c r="L113" s="63"/>
      <c r="M113" s="65"/>
      <c r="N113" s="65"/>
      <c r="O113" s="65"/>
      <c r="P113" s="43"/>
      <c r="Q113" s="64">
        <f t="shared" si="4"/>
        <v>0</v>
      </c>
      <c r="R113" s="64">
        <f t="shared" si="5"/>
        <v>0</v>
      </c>
    </row>
    <row r="114" spans="2:18" ht="12.75" customHeight="1">
      <c r="B114" s="6" t="s">
        <v>1022</v>
      </c>
      <c r="C114" s="49" t="s">
        <v>17</v>
      </c>
      <c r="D114" s="5">
        <v>4899</v>
      </c>
      <c r="E114" s="43"/>
      <c r="F114" s="43"/>
      <c r="G114" s="43"/>
      <c r="H114" s="43"/>
      <c r="I114" s="43"/>
      <c r="J114" s="43"/>
      <c r="K114" s="63"/>
      <c r="L114" s="63"/>
      <c r="M114" s="65"/>
      <c r="N114" s="65"/>
      <c r="O114" s="65"/>
      <c r="P114" s="43"/>
      <c r="Q114" s="64">
        <f t="shared" si="4"/>
        <v>0</v>
      </c>
      <c r="R114" s="64">
        <f t="shared" si="5"/>
        <v>0</v>
      </c>
    </row>
    <row r="115" spans="2:18" ht="24" customHeight="1">
      <c r="B115" s="6" t="s">
        <v>1023</v>
      </c>
      <c r="C115" s="49" t="s">
        <v>231</v>
      </c>
      <c r="D115" s="5">
        <v>4900</v>
      </c>
      <c r="E115" s="13" t="s">
        <v>733</v>
      </c>
      <c r="F115" s="13" t="s">
        <v>733</v>
      </c>
      <c r="G115" s="13" t="s">
        <v>733</v>
      </c>
      <c r="H115" s="13" t="s">
        <v>733</v>
      </c>
      <c r="I115" s="13" t="s">
        <v>733</v>
      </c>
      <c r="J115" s="13" t="s">
        <v>733</v>
      </c>
      <c r="K115" s="35" t="s">
        <v>733</v>
      </c>
      <c r="L115" s="35" t="s">
        <v>733</v>
      </c>
      <c r="M115" s="65"/>
      <c r="N115" s="65"/>
      <c r="O115" s="65"/>
      <c r="P115" s="43"/>
      <c r="Q115" s="64">
        <f t="shared" si="4"/>
        <v>0</v>
      </c>
      <c r="R115" s="64">
        <f t="shared" si="5"/>
        <v>0</v>
      </c>
    </row>
    <row r="116" spans="2:18" ht="15" customHeight="1">
      <c r="B116" s="6" t="s">
        <v>1024</v>
      </c>
      <c r="C116" s="49" t="s">
        <v>17</v>
      </c>
      <c r="D116" s="5">
        <v>4901</v>
      </c>
      <c r="E116" s="43"/>
      <c r="F116" s="43"/>
      <c r="G116" s="43"/>
      <c r="H116" s="43"/>
      <c r="I116" s="43"/>
      <c r="J116" s="43"/>
      <c r="K116" s="63"/>
      <c r="L116" s="63"/>
      <c r="M116" s="65"/>
      <c r="N116" s="65"/>
      <c r="O116" s="65"/>
      <c r="P116" s="43"/>
      <c r="Q116" s="64">
        <f t="shared" si="4"/>
        <v>0</v>
      </c>
      <c r="R116" s="64">
        <f t="shared" si="5"/>
        <v>0</v>
      </c>
    </row>
    <row r="117" spans="2:18" ht="12.75">
      <c r="B117" s="6" t="s">
        <v>17</v>
      </c>
      <c r="C117" s="49" t="s">
        <v>17</v>
      </c>
      <c r="D117" s="5" t="s">
        <v>17</v>
      </c>
      <c r="E117" s="43"/>
      <c r="F117" s="43"/>
      <c r="G117" s="43"/>
      <c r="H117" s="43"/>
      <c r="I117" s="43"/>
      <c r="J117" s="43"/>
      <c r="K117" s="63"/>
      <c r="L117" s="63"/>
      <c r="M117" s="65"/>
      <c r="N117" s="65"/>
      <c r="O117" s="65"/>
      <c r="P117" s="43"/>
      <c r="Q117" s="64">
        <f t="shared" si="4"/>
        <v>0</v>
      </c>
      <c r="R117" s="64">
        <f t="shared" si="5"/>
        <v>0</v>
      </c>
    </row>
    <row r="118" spans="2:18" ht="14.25" customHeight="1">
      <c r="B118" s="6" t="s">
        <v>1025</v>
      </c>
      <c r="C118" s="49" t="s">
        <v>17</v>
      </c>
      <c r="D118" s="5">
        <v>4999</v>
      </c>
      <c r="E118" s="43"/>
      <c r="F118" s="43"/>
      <c r="G118" s="43"/>
      <c r="H118" s="43"/>
      <c r="I118" s="43"/>
      <c r="J118" s="43"/>
      <c r="K118" s="63"/>
      <c r="L118" s="63"/>
      <c r="M118" s="65"/>
      <c r="N118" s="65"/>
      <c r="O118" s="65"/>
      <c r="P118" s="43"/>
      <c r="Q118" s="64">
        <f t="shared" si="4"/>
        <v>0</v>
      </c>
      <c r="R118" s="64">
        <f t="shared" si="5"/>
        <v>0</v>
      </c>
    </row>
    <row r="119" ht="12.75">
      <c r="C119" s="54" t="s">
        <v>1065</v>
      </c>
    </row>
    <row r="120" ht="12.75">
      <c r="C120" s="54" t="s">
        <v>1066</v>
      </c>
    </row>
  </sheetData>
  <sheetProtection/>
  <mergeCells count="12">
    <mergeCell ref="M4:N4"/>
    <mergeCell ref="O4:O5"/>
    <mergeCell ref="P4:P5"/>
    <mergeCell ref="Q4:R4"/>
    <mergeCell ref="B1:R1"/>
    <mergeCell ref="B3:C5"/>
    <mergeCell ref="D3:D5"/>
    <mergeCell ref="E3:J3"/>
    <mergeCell ref="K3:L4"/>
    <mergeCell ref="M3:R3"/>
    <mergeCell ref="E4:G4"/>
    <mergeCell ref="H4:J4"/>
  </mergeCells>
  <printOptions horizontalCentered="1"/>
  <pageMargins left="0" right="0" top="0" bottom="0" header="0" footer="0"/>
  <pageSetup firstPageNumber="21" useFirstPageNumber="1" fitToHeight="0" fitToWidth="1" horizontalDpi="600" verticalDpi="600" orientation="landscape" paperSize="9" scale="67" r:id="rId1"/>
</worksheet>
</file>

<file path=xl/worksheets/sheet3.xml><?xml version="1.0" encoding="utf-8"?>
<worksheet xmlns="http://schemas.openxmlformats.org/spreadsheetml/2006/main" xmlns:r="http://schemas.openxmlformats.org/officeDocument/2006/relationships">
  <sheetPr>
    <pageSetUpPr fitToPage="1"/>
  </sheetPr>
  <dimension ref="A1:S117"/>
  <sheetViews>
    <sheetView showZeros="0" zoomScalePageLayoutView="0" workbookViewId="0" topLeftCell="B1">
      <selection activeCell="C11" sqref="C11"/>
    </sheetView>
  </sheetViews>
  <sheetFormatPr defaultColWidth="9.00390625" defaultRowHeight="12.75"/>
  <cols>
    <col min="1" max="1" width="0" style="19" hidden="1" customWidth="1"/>
    <col min="2" max="2" width="8.125" style="12" customWidth="1"/>
    <col min="3" max="3" width="64.75390625" style="54" customWidth="1"/>
    <col min="4" max="4" width="5.375" style="3" customWidth="1"/>
    <col min="5" max="5" width="11.125" style="44" customWidth="1"/>
    <col min="6" max="6" width="11.00390625" style="44" customWidth="1"/>
    <col min="7" max="7" width="10.625" style="44" customWidth="1"/>
    <col min="8" max="8" width="11.875" style="44" customWidth="1"/>
    <col min="9" max="9" width="10.75390625" style="44" customWidth="1"/>
    <col min="10" max="10" width="10.625" style="44" customWidth="1"/>
    <col min="11" max="11" width="7.25390625" style="44" customWidth="1"/>
    <col min="12" max="12" width="8.25390625" style="44" customWidth="1"/>
    <col min="13" max="13" width="9.125" style="44" customWidth="1"/>
    <col min="14" max="14" width="9.875" style="44" customWidth="1"/>
    <col min="15" max="15" width="9.125" style="44" customWidth="1"/>
    <col min="16" max="16" width="8.625" style="44" customWidth="1"/>
    <col min="17" max="17" width="11.00390625" style="44" customWidth="1"/>
    <col min="18" max="18" width="10.875" style="44" customWidth="1"/>
    <col min="19" max="19" width="9.875" style="19" customWidth="1"/>
    <col min="20" max="20" width="14.625" style="19" customWidth="1"/>
    <col min="21" max="21" width="13.25390625" style="19" customWidth="1"/>
    <col min="22" max="22" width="15.875" style="19" customWidth="1"/>
    <col min="23" max="23" width="14.75390625" style="19" customWidth="1"/>
    <col min="24" max="24" width="13.25390625" style="19" customWidth="1"/>
    <col min="25" max="25" width="16.625" style="19" customWidth="1"/>
    <col min="26" max="16384" width="9.125" style="19" customWidth="1"/>
  </cols>
  <sheetData>
    <row r="1" spans="1:19" ht="15.75">
      <c r="A1" s="18" t="s">
        <v>0</v>
      </c>
      <c r="B1" s="133" t="s">
        <v>994</v>
      </c>
      <c r="C1" s="133"/>
      <c r="D1" s="133"/>
      <c r="E1" s="133"/>
      <c r="F1" s="133"/>
      <c r="G1" s="133"/>
      <c r="H1" s="133"/>
      <c r="I1" s="133"/>
      <c r="J1" s="133"/>
      <c r="K1" s="133"/>
      <c r="L1" s="133"/>
      <c r="M1" s="133"/>
      <c r="N1" s="133"/>
      <c r="O1" s="133"/>
      <c r="P1" s="133"/>
      <c r="Q1" s="133"/>
      <c r="R1" s="133"/>
      <c r="S1" s="18"/>
    </row>
    <row r="2" spans="1:19" ht="7.5" customHeight="1">
      <c r="A2" s="18"/>
      <c r="B2" s="11"/>
      <c r="C2" s="46"/>
      <c r="D2" s="2"/>
      <c r="E2" s="20"/>
      <c r="F2" s="20"/>
      <c r="G2" s="20"/>
      <c r="H2" s="20"/>
      <c r="I2" s="20"/>
      <c r="J2" s="20"/>
      <c r="K2" s="20"/>
      <c r="L2" s="20"/>
      <c r="M2" s="20"/>
      <c r="N2" s="20"/>
      <c r="O2" s="20"/>
      <c r="P2" s="20"/>
      <c r="Q2" s="20"/>
      <c r="R2" s="20"/>
      <c r="S2" s="18"/>
    </row>
    <row r="3" spans="1:19" ht="20.25" customHeight="1">
      <c r="A3" s="18"/>
      <c r="B3" s="134" t="s">
        <v>82</v>
      </c>
      <c r="C3" s="134"/>
      <c r="D3" s="131" t="s">
        <v>75</v>
      </c>
      <c r="E3" s="126" t="s">
        <v>734</v>
      </c>
      <c r="F3" s="126"/>
      <c r="G3" s="126"/>
      <c r="H3" s="126"/>
      <c r="I3" s="126"/>
      <c r="J3" s="126"/>
      <c r="K3" s="126" t="s">
        <v>81</v>
      </c>
      <c r="L3" s="135"/>
      <c r="M3" s="126" t="s">
        <v>85</v>
      </c>
      <c r="N3" s="126"/>
      <c r="O3" s="126"/>
      <c r="P3" s="126"/>
      <c r="Q3" s="126"/>
      <c r="R3" s="126"/>
      <c r="S3" s="18"/>
    </row>
    <row r="4" spans="1:19" ht="12.75" customHeight="1">
      <c r="A4" s="18" t="s">
        <v>1</v>
      </c>
      <c r="B4" s="134"/>
      <c r="C4" s="134"/>
      <c r="D4" s="131"/>
      <c r="E4" s="126" t="s">
        <v>77</v>
      </c>
      <c r="F4" s="126"/>
      <c r="G4" s="126"/>
      <c r="H4" s="126" t="s">
        <v>78</v>
      </c>
      <c r="I4" s="126"/>
      <c r="J4" s="126"/>
      <c r="K4" s="135"/>
      <c r="L4" s="135"/>
      <c r="M4" s="126" t="s">
        <v>728</v>
      </c>
      <c r="N4" s="126"/>
      <c r="O4" s="126" t="s">
        <v>730</v>
      </c>
      <c r="P4" s="126" t="s">
        <v>729</v>
      </c>
      <c r="Q4" s="126" t="s">
        <v>2</v>
      </c>
      <c r="R4" s="126"/>
      <c r="S4" s="18"/>
    </row>
    <row r="5" spans="1:19" ht="54" customHeight="1">
      <c r="A5" s="18" t="s">
        <v>3</v>
      </c>
      <c r="B5" s="134"/>
      <c r="C5" s="134"/>
      <c r="D5" s="131"/>
      <c r="E5" s="77" t="s">
        <v>74</v>
      </c>
      <c r="F5" s="77" t="s">
        <v>76</v>
      </c>
      <c r="G5" s="77" t="s">
        <v>4</v>
      </c>
      <c r="H5" s="77" t="s">
        <v>74</v>
      </c>
      <c r="I5" s="77" t="s">
        <v>76</v>
      </c>
      <c r="J5" s="77" t="s">
        <v>4</v>
      </c>
      <c r="K5" s="77" t="s">
        <v>83</v>
      </c>
      <c r="L5" s="77" t="s">
        <v>84</v>
      </c>
      <c r="M5" s="77" t="s">
        <v>79</v>
      </c>
      <c r="N5" s="77" t="s">
        <v>80</v>
      </c>
      <c r="O5" s="126"/>
      <c r="P5" s="126"/>
      <c r="Q5" s="77" t="s">
        <v>731</v>
      </c>
      <c r="R5" s="77" t="s">
        <v>732</v>
      </c>
      <c r="S5" s="18"/>
    </row>
    <row r="6" spans="1:19" ht="19.5" customHeight="1">
      <c r="A6" s="18" t="s">
        <v>5</v>
      </c>
      <c r="B6" s="9"/>
      <c r="C6" s="47">
        <v>1</v>
      </c>
      <c r="D6" s="78">
        <v>2</v>
      </c>
      <c r="E6" s="77">
        <v>3</v>
      </c>
      <c r="F6" s="77">
        <v>4</v>
      </c>
      <c r="G6" s="77">
        <v>5</v>
      </c>
      <c r="H6" s="77">
        <v>6</v>
      </c>
      <c r="I6" s="77">
        <v>7</v>
      </c>
      <c r="J6" s="77">
        <v>8</v>
      </c>
      <c r="K6" s="77">
        <v>9</v>
      </c>
      <c r="L6" s="77">
        <v>10</v>
      </c>
      <c r="M6" s="77">
        <v>11</v>
      </c>
      <c r="N6" s="77">
        <v>12</v>
      </c>
      <c r="O6" s="77">
        <v>13</v>
      </c>
      <c r="P6" s="77">
        <v>14</v>
      </c>
      <c r="Q6" s="77">
        <v>15</v>
      </c>
      <c r="R6" s="77">
        <v>16</v>
      </c>
      <c r="S6" s="18"/>
    </row>
    <row r="7" spans="2:18" ht="40.5" customHeight="1">
      <c r="B7" s="8" t="s">
        <v>280</v>
      </c>
      <c r="C7" s="48" t="s">
        <v>232</v>
      </c>
      <c r="D7" s="4">
        <v>5000</v>
      </c>
      <c r="E7" s="13" t="s">
        <v>733</v>
      </c>
      <c r="F7" s="13" t="s">
        <v>733</v>
      </c>
      <c r="G7" s="13" t="s">
        <v>733</v>
      </c>
      <c r="H7" s="13" t="s">
        <v>733</v>
      </c>
      <c r="I7" s="13" t="s">
        <v>733</v>
      </c>
      <c r="J7" s="13" t="s">
        <v>733</v>
      </c>
      <c r="K7" s="35" t="s">
        <v>733</v>
      </c>
      <c r="L7" s="35" t="s">
        <v>733</v>
      </c>
      <c r="M7" s="66">
        <f aca="true" t="shared" si="0" ref="M7:R7">SUM(M8+M48+M91+M100)</f>
        <v>6935.8</v>
      </c>
      <c r="N7" s="66">
        <f t="shared" si="0"/>
        <v>6673.7</v>
      </c>
      <c r="O7" s="66">
        <f t="shared" si="0"/>
        <v>6872.499999999999</v>
      </c>
      <c r="P7" s="66">
        <f t="shared" si="0"/>
        <v>5830.200000000001</v>
      </c>
      <c r="Q7" s="66">
        <f t="shared" si="0"/>
        <v>5948.0312</v>
      </c>
      <c r="R7" s="66">
        <f t="shared" si="0"/>
        <v>6058.6674416000005</v>
      </c>
    </row>
    <row r="8" spans="2:18" ht="47.25" customHeight="1">
      <c r="B8" s="8" t="s">
        <v>281</v>
      </c>
      <c r="C8" s="48" t="s">
        <v>233</v>
      </c>
      <c r="D8" s="4">
        <v>5001</v>
      </c>
      <c r="E8" s="13" t="s">
        <v>733</v>
      </c>
      <c r="F8" s="13" t="s">
        <v>733</v>
      </c>
      <c r="G8" s="13" t="s">
        <v>733</v>
      </c>
      <c r="H8" s="13" t="s">
        <v>733</v>
      </c>
      <c r="I8" s="13" t="s">
        <v>733</v>
      </c>
      <c r="J8" s="13" t="s">
        <v>733</v>
      </c>
      <c r="K8" s="35" t="s">
        <v>733</v>
      </c>
      <c r="L8" s="35" t="s">
        <v>733</v>
      </c>
      <c r="M8" s="66">
        <f aca="true" t="shared" si="1" ref="M8:R8">SUM(M9:M47)</f>
        <v>3819.9</v>
      </c>
      <c r="N8" s="66">
        <f t="shared" si="1"/>
        <v>3600.5</v>
      </c>
      <c r="O8" s="66">
        <f t="shared" si="1"/>
        <v>3474.6</v>
      </c>
      <c r="P8" s="66">
        <f t="shared" si="1"/>
        <v>2866.1</v>
      </c>
      <c r="Q8" s="66">
        <f t="shared" si="1"/>
        <v>2958.1312000000003</v>
      </c>
      <c r="R8" s="66">
        <f t="shared" si="1"/>
        <v>3044.5674416</v>
      </c>
    </row>
    <row r="9" spans="2:18" ht="55.5" customHeight="1">
      <c r="B9" s="6" t="s">
        <v>282</v>
      </c>
      <c r="C9" s="49" t="s">
        <v>234</v>
      </c>
      <c r="D9" s="5">
        <v>5002</v>
      </c>
      <c r="E9" s="43"/>
      <c r="F9" s="43"/>
      <c r="G9" s="43"/>
      <c r="H9" s="43"/>
      <c r="I9" s="43"/>
      <c r="J9" s="43"/>
      <c r="K9" s="63"/>
      <c r="L9" s="63"/>
      <c r="M9" s="65"/>
      <c r="N9" s="65"/>
      <c r="O9" s="65"/>
      <c r="P9" s="43"/>
      <c r="Q9" s="64">
        <f aca="true" t="shared" si="2" ref="Q9:Q30">SUM(P9*104.8/100)</f>
        <v>0</v>
      </c>
      <c r="R9" s="64">
        <f aca="true" t="shared" si="3" ref="R9:R30">SUM(Q9*104.3/100)</f>
        <v>0</v>
      </c>
    </row>
    <row r="10" spans="2:18" ht="25.5">
      <c r="B10" s="6" t="s">
        <v>283</v>
      </c>
      <c r="C10" s="49" t="s">
        <v>235</v>
      </c>
      <c r="D10" s="5">
        <v>5003</v>
      </c>
      <c r="E10" s="43"/>
      <c r="F10" s="43"/>
      <c r="G10" s="43"/>
      <c r="H10" s="43"/>
      <c r="I10" s="43"/>
      <c r="J10" s="43"/>
      <c r="K10" s="63"/>
      <c r="L10" s="63"/>
      <c r="M10" s="65"/>
      <c r="N10" s="65"/>
      <c r="O10" s="65"/>
      <c r="P10" s="43"/>
      <c r="Q10" s="64">
        <f t="shared" si="2"/>
        <v>0</v>
      </c>
      <c r="R10" s="64">
        <f t="shared" si="3"/>
        <v>0</v>
      </c>
    </row>
    <row r="11" spans="2:18" ht="169.5">
      <c r="B11" s="6" t="s">
        <v>284</v>
      </c>
      <c r="C11" s="49" t="s">
        <v>236</v>
      </c>
      <c r="D11" s="5">
        <v>5004</v>
      </c>
      <c r="E11" s="80" t="s">
        <v>990</v>
      </c>
      <c r="F11" s="29" t="s">
        <v>991</v>
      </c>
      <c r="G11" s="21" t="s">
        <v>992</v>
      </c>
      <c r="H11" s="43"/>
      <c r="I11" s="43"/>
      <c r="J11" s="43"/>
      <c r="K11" s="63" t="s">
        <v>869</v>
      </c>
      <c r="L11" s="63" t="s">
        <v>876</v>
      </c>
      <c r="M11" s="65"/>
      <c r="N11" s="65"/>
      <c r="O11" s="65">
        <v>51.8</v>
      </c>
      <c r="P11" s="43"/>
      <c r="Q11" s="64">
        <f t="shared" si="2"/>
        <v>0</v>
      </c>
      <c r="R11" s="64">
        <f t="shared" si="3"/>
        <v>0</v>
      </c>
    </row>
    <row r="12" spans="2:18" ht="99.75" customHeight="1">
      <c r="B12" s="6" t="s">
        <v>285</v>
      </c>
      <c r="C12" s="49" t="s">
        <v>237</v>
      </c>
      <c r="D12" s="5">
        <v>5005</v>
      </c>
      <c r="E12" s="29" t="s">
        <v>978</v>
      </c>
      <c r="F12" s="29" t="s">
        <v>976</v>
      </c>
      <c r="G12" s="21" t="s">
        <v>977</v>
      </c>
      <c r="H12" s="43"/>
      <c r="I12" s="43"/>
      <c r="J12" s="43"/>
      <c r="K12" s="69" t="s">
        <v>895</v>
      </c>
      <c r="L12" s="69" t="s">
        <v>896</v>
      </c>
      <c r="M12" s="65">
        <v>938</v>
      </c>
      <c r="N12" s="65">
        <v>921.4</v>
      </c>
      <c r="O12" s="65">
        <v>1011.8</v>
      </c>
      <c r="P12" s="71">
        <v>1096.7</v>
      </c>
      <c r="Q12" s="64">
        <v>1103.8</v>
      </c>
      <c r="R12" s="64">
        <v>1110.5</v>
      </c>
    </row>
    <row r="13" spans="2:18" ht="34.5" customHeight="1">
      <c r="B13" s="6" t="s">
        <v>286</v>
      </c>
      <c r="C13" s="49" t="s">
        <v>238</v>
      </c>
      <c r="D13" s="5">
        <v>5006</v>
      </c>
      <c r="E13" s="43"/>
      <c r="F13" s="43"/>
      <c r="G13" s="43"/>
      <c r="H13" s="43"/>
      <c r="I13" s="43"/>
      <c r="J13" s="43"/>
      <c r="K13" s="63"/>
      <c r="L13" s="63"/>
      <c r="M13" s="65"/>
      <c r="N13" s="65"/>
      <c r="O13" s="65"/>
      <c r="P13" s="43"/>
      <c r="Q13" s="64">
        <f t="shared" si="2"/>
        <v>0</v>
      </c>
      <c r="R13" s="64">
        <f t="shared" si="3"/>
        <v>0</v>
      </c>
    </row>
    <row r="14" spans="2:18" ht="27.75" customHeight="1">
      <c r="B14" s="6" t="s">
        <v>287</v>
      </c>
      <c r="C14" s="49" t="s">
        <v>239</v>
      </c>
      <c r="D14" s="5">
        <v>5007</v>
      </c>
      <c r="E14" s="43"/>
      <c r="F14" s="43"/>
      <c r="G14" s="43"/>
      <c r="H14" s="43"/>
      <c r="I14" s="43"/>
      <c r="J14" s="43"/>
      <c r="K14" s="63"/>
      <c r="L14" s="63"/>
      <c r="M14" s="65"/>
      <c r="N14" s="65"/>
      <c r="O14" s="65"/>
      <c r="P14" s="43"/>
      <c r="Q14" s="64">
        <f t="shared" si="2"/>
        <v>0</v>
      </c>
      <c r="R14" s="64">
        <f t="shared" si="3"/>
        <v>0</v>
      </c>
    </row>
    <row r="15" spans="2:18" ht="51" customHeight="1">
      <c r="B15" s="6" t="s">
        <v>288</v>
      </c>
      <c r="C15" s="49" t="s">
        <v>240</v>
      </c>
      <c r="D15" s="5">
        <v>5008</v>
      </c>
      <c r="E15" s="29"/>
      <c r="F15" s="29"/>
      <c r="G15" s="21"/>
      <c r="H15" s="43"/>
      <c r="I15" s="43"/>
      <c r="J15" s="43"/>
      <c r="K15" s="63"/>
      <c r="L15" s="63"/>
      <c r="M15" s="65"/>
      <c r="N15" s="65"/>
      <c r="O15" s="65"/>
      <c r="P15" s="65"/>
      <c r="Q15" s="64"/>
      <c r="R15" s="64"/>
    </row>
    <row r="16" spans="2:18" ht="13.5" customHeight="1">
      <c r="B16" s="6" t="s">
        <v>289</v>
      </c>
      <c r="C16" s="49" t="s">
        <v>241</v>
      </c>
      <c r="D16" s="5">
        <v>5009</v>
      </c>
      <c r="E16" s="43"/>
      <c r="F16" s="43"/>
      <c r="G16" s="43"/>
      <c r="H16" s="43"/>
      <c r="I16" s="43"/>
      <c r="J16" s="43"/>
      <c r="K16" s="63"/>
      <c r="L16" s="63"/>
      <c r="M16" s="65"/>
      <c r="N16" s="65"/>
      <c r="O16" s="65"/>
      <c r="P16" s="81"/>
      <c r="Q16" s="64">
        <f t="shared" si="2"/>
        <v>0</v>
      </c>
      <c r="R16" s="64">
        <f t="shared" si="3"/>
        <v>0</v>
      </c>
    </row>
    <row r="17" spans="2:18" ht="187.5" customHeight="1">
      <c r="B17" s="6" t="s">
        <v>290</v>
      </c>
      <c r="C17" s="49" t="s">
        <v>242</v>
      </c>
      <c r="D17" s="5">
        <v>5010</v>
      </c>
      <c r="E17" s="29" t="s">
        <v>970</v>
      </c>
      <c r="F17" s="29" t="s">
        <v>972</v>
      </c>
      <c r="G17" s="21" t="s">
        <v>923</v>
      </c>
      <c r="H17" s="43"/>
      <c r="I17" s="43"/>
      <c r="J17" s="43"/>
      <c r="K17" s="69" t="s">
        <v>983</v>
      </c>
      <c r="L17" s="69" t="s">
        <v>984</v>
      </c>
      <c r="M17" s="65">
        <v>547.9</v>
      </c>
      <c r="N17" s="65">
        <v>498.1</v>
      </c>
      <c r="O17" s="65">
        <v>1383.4</v>
      </c>
      <c r="P17" s="82">
        <v>571.4</v>
      </c>
      <c r="Q17" s="64">
        <f t="shared" si="2"/>
        <v>598.8272</v>
      </c>
      <c r="R17" s="64">
        <f t="shared" si="3"/>
        <v>624.5767695999999</v>
      </c>
    </row>
    <row r="18" spans="2:18" ht="100.5" customHeight="1">
      <c r="B18" s="6" t="s">
        <v>291</v>
      </c>
      <c r="C18" s="49" t="s">
        <v>243</v>
      </c>
      <c r="D18" s="5">
        <v>5011</v>
      </c>
      <c r="E18" s="43"/>
      <c r="F18" s="43"/>
      <c r="G18" s="43"/>
      <c r="H18" s="43"/>
      <c r="I18" s="43"/>
      <c r="J18" s="43"/>
      <c r="K18" s="63"/>
      <c r="L18" s="63"/>
      <c r="M18" s="65"/>
      <c r="N18" s="65"/>
      <c r="O18" s="65"/>
      <c r="P18" s="43"/>
      <c r="Q18" s="64">
        <f t="shared" si="2"/>
        <v>0</v>
      </c>
      <c r="R18" s="64">
        <f t="shared" si="3"/>
        <v>0</v>
      </c>
    </row>
    <row r="19" spans="2:18" ht="40.5" customHeight="1">
      <c r="B19" s="6" t="s">
        <v>292</v>
      </c>
      <c r="C19" s="49" t="s">
        <v>244</v>
      </c>
      <c r="D19" s="5">
        <v>5012</v>
      </c>
      <c r="E19" s="43"/>
      <c r="F19" s="43"/>
      <c r="G19" s="43"/>
      <c r="H19" s="43"/>
      <c r="I19" s="43"/>
      <c r="J19" s="43"/>
      <c r="K19" s="63"/>
      <c r="L19" s="63"/>
      <c r="M19" s="65"/>
      <c r="N19" s="65"/>
      <c r="O19" s="65"/>
      <c r="P19" s="43"/>
      <c r="Q19" s="64">
        <f t="shared" si="2"/>
        <v>0</v>
      </c>
      <c r="R19" s="64">
        <f t="shared" si="3"/>
        <v>0</v>
      </c>
    </row>
    <row r="20" spans="2:18" ht="24" customHeight="1">
      <c r="B20" s="6" t="s">
        <v>293</v>
      </c>
      <c r="C20" s="49" t="s">
        <v>245</v>
      </c>
      <c r="D20" s="5">
        <v>5013</v>
      </c>
      <c r="E20" s="43"/>
      <c r="F20" s="43"/>
      <c r="G20" s="43"/>
      <c r="H20" s="43"/>
      <c r="I20" s="43"/>
      <c r="J20" s="43"/>
      <c r="K20" s="63"/>
      <c r="L20" s="63"/>
      <c r="M20" s="65"/>
      <c r="N20" s="65"/>
      <c r="O20" s="65"/>
      <c r="P20" s="43"/>
      <c r="Q20" s="64">
        <f t="shared" si="2"/>
        <v>0</v>
      </c>
      <c r="R20" s="64">
        <f t="shared" si="3"/>
        <v>0</v>
      </c>
    </row>
    <row r="21" spans="2:18" ht="45" customHeight="1">
      <c r="B21" s="6" t="s">
        <v>294</v>
      </c>
      <c r="C21" s="49" t="s">
        <v>246</v>
      </c>
      <c r="D21" s="5">
        <v>5014</v>
      </c>
      <c r="E21" s="43"/>
      <c r="F21" s="43"/>
      <c r="G21" s="43"/>
      <c r="H21" s="43"/>
      <c r="I21" s="43"/>
      <c r="J21" s="43"/>
      <c r="K21" s="63"/>
      <c r="L21" s="63"/>
      <c r="M21" s="65"/>
      <c r="N21" s="65"/>
      <c r="O21" s="65"/>
      <c r="P21" s="43"/>
      <c r="Q21" s="64">
        <f t="shared" si="2"/>
        <v>0</v>
      </c>
      <c r="R21" s="64">
        <f t="shared" si="3"/>
        <v>0</v>
      </c>
    </row>
    <row r="22" spans="2:18" ht="51.75" customHeight="1">
      <c r="B22" s="6" t="s">
        <v>295</v>
      </c>
      <c r="C22" s="49" t="s">
        <v>111</v>
      </c>
      <c r="D22" s="5">
        <v>5015</v>
      </c>
      <c r="E22" s="43"/>
      <c r="F22" s="43"/>
      <c r="G22" s="43"/>
      <c r="H22" s="43"/>
      <c r="I22" s="43"/>
      <c r="J22" s="43"/>
      <c r="K22" s="63"/>
      <c r="L22" s="63"/>
      <c r="M22" s="65"/>
      <c r="N22" s="65"/>
      <c r="O22" s="65"/>
      <c r="P22" s="43"/>
      <c r="Q22" s="64">
        <f t="shared" si="2"/>
        <v>0</v>
      </c>
      <c r="R22" s="64">
        <f t="shared" si="3"/>
        <v>0</v>
      </c>
    </row>
    <row r="23" spans="2:18" ht="286.5" customHeight="1">
      <c r="B23" s="6" t="s">
        <v>296</v>
      </c>
      <c r="C23" s="49" t="s">
        <v>247</v>
      </c>
      <c r="D23" s="5">
        <v>5016</v>
      </c>
      <c r="E23" s="76" t="s">
        <v>980</v>
      </c>
      <c r="F23" s="29" t="s">
        <v>976</v>
      </c>
      <c r="G23" s="21" t="s">
        <v>981</v>
      </c>
      <c r="H23" s="43"/>
      <c r="I23" s="43"/>
      <c r="J23" s="43"/>
      <c r="K23" s="63" t="s">
        <v>870</v>
      </c>
      <c r="L23" s="63" t="s">
        <v>872</v>
      </c>
      <c r="M23" s="65">
        <v>2291</v>
      </c>
      <c r="N23" s="65">
        <v>2143.1</v>
      </c>
      <c r="O23" s="65">
        <v>993.6</v>
      </c>
      <c r="P23" s="71">
        <v>1164</v>
      </c>
      <c r="Q23" s="64">
        <f t="shared" si="2"/>
        <v>1219.872</v>
      </c>
      <c r="R23" s="64">
        <f t="shared" si="3"/>
        <v>1272.3264960000001</v>
      </c>
    </row>
    <row r="24" spans="2:18" ht="178.5" customHeight="1">
      <c r="B24" s="6" t="s">
        <v>297</v>
      </c>
      <c r="C24" s="49" t="s">
        <v>248</v>
      </c>
      <c r="D24" s="5">
        <v>5017</v>
      </c>
      <c r="E24" s="29" t="s">
        <v>970</v>
      </c>
      <c r="F24" s="29" t="s">
        <v>988</v>
      </c>
      <c r="G24" s="21" t="s">
        <v>923</v>
      </c>
      <c r="H24" s="43"/>
      <c r="I24" s="43"/>
      <c r="J24" s="43"/>
      <c r="K24" s="63" t="s">
        <v>871</v>
      </c>
      <c r="L24" s="63" t="s">
        <v>869</v>
      </c>
      <c r="M24" s="65">
        <v>29</v>
      </c>
      <c r="N24" s="65">
        <v>25.3</v>
      </c>
      <c r="O24" s="65">
        <v>26</v>
      </c>
      <c r="P24" s="79">
        <v>26</v>
      </c>
      <c r="Q24" s="64">
        <f t="shared" si="2"/>
        <v>27.247999999999998</v>
      </c>
      <c r="R24" s="64">
        <f t="shared" si="3"/>
        <v>28.419663999999997</v>
      </c>
    </row>
    <row r="25" spans="2:18" ht="39" customHeight="1">
      <c r="B25" s="6" t="s">
        <v>298</v>
      </c>
      <c r="C25" s="49" t="s">
        <v>114</v>
      </c>
      <c r="D25" s="5">
        <v>5018</v>
      </c>
      <c r="E25" s="43"/>
      <c r="F25" s="43"/>
      <c r="G25" s="43"/>
      <c r="H25" s="43"/>
      <c r="I25" s="43"/>
      <c r="J25" s="43"/>
      <c r="K25" s="63"/>
      <c r="L25" s="63"/>
      <c r="M25" s="65"/>
      <c r="N25" s="65"/>
      <c r="O25" s="65"/>
      <c r="P25" s="43"/>
      <c r="Q25" s="64">
        <f t="shared" si="2"/>
        <v>0</v>
      </c>
      <c r="R25" s="64">
        <f t="shared" si="3"/>
        <v>0</v>
      </c>
    </row>
    <row r="26" spans="2:18" ht="42" customHeight="1">
      <c r="B26" s="6" t="s">
        <v>299</v>
      </c>
      <c r="C26" s="49" t="s">
        <v>115</v>
      </c>
      <c r="D26" s="5">
        <v>5019</v>
      </c>
      <c r="E26" s="43"/>
      <c r="F26" s="43"/>
      <c r="G26" s="43"/>
      <c r="H26" s="43"/>
      <c r="I26" s="43"/>
      <c r="J26" s="43"/>
      <c r="K26" s="63"/>
      <c r="L26" s="63"/>
      <c r="M26" s="65"/>
      <c r="N26" s="65"/>
      <c r="O26" s="65"/>
      <c r="P26" s="43"/>
      <c r="Q26" s="64">
        <f t="shared" si="2"/>
        <v>0</v>
      </c>
      <c r="R26" s="64">
        <f t="shared" si="3"/>
        <v>0</v>
      </c>
    </row>
    <row r="27" spans="2:18" ht="69" customHeight="1">
      <c r="B27" s="6" t="s">
        <v>300</v>
      </c>
      <c r="C27" s="49" t="s">
        <v>249</v>
      </c>
      <c r="D27" s="5">
        <v>5020</v>
      </c>
      <c r="E27" s="43"/>
      <c r="F27" s="43"/>
      <c r="G27" s="43"/>
      <c r="H27" s="43"/>
      <c r="I27" s="43"/>
      <c r="J27" s="43"/>
      <c r="K27" s="63"/>
      <c r="L27" s="63"/>
      <c r="M27" s="65"/>
      <c r="N27" s="65"/>
      <c r="O27" s="65"/>
      <c r="P27" s="43"/>
      <c r="Q27" s="64">
        <f t="shared" si="2"/>
        <v>0</v>
      </c>
      <c r="R27" s="64">
        <f t="shared" si="3"/>
        <v>0</v>
      </c>
    </row>
    <row r="28" spans="2:18" ht="27.75" customHeight="1">
      <c r="B28" s="6" t="s">
        <v>301</v>
      </c>
      <c r="C28" s="49" t="s">
        <v>117</v>
      </c>
      <c r="D28" s="5">
        <v>5021</v>
      </c>
      <c r="E28" s="43"/>
      <c r="F28" s="43"/>
      <c r="G28" s="43"/>
      <c r="H28" s="43"/>
      <c r="I28" s="43"/>
      <c r="J28" s="43"/>
      <c r="K28" s="63"/>
      <c r="L28" s="63"/>
      <c r="M28" s="65"/>
      <c r="N28" s="65"/>
      <c r="O28" s="65"/>
      <c r="P28" s="43"/>
      <c r="Q28" s="64">
        <f t="shared" si="2"/>
        <v>0</v>
      </c>
      <c r="R28" s="64">
        <f t="shared" si="3"/>
        <v>0</v>
      </c>
    </row>
    <row r="29" spans="2:18" ht="31.5" customHeight="1">
      <c r="B29" s="6" t="s">
        <v>302</v>
      </c>
      <c r="C29" s="49" t="s">
        <v>118</v>
      </c>
      <c r="D29" s="5">
        <v>5022</v>
      </c>
      <c r="E29" s="43"/>
      <c r="F29" s="43"/>
      <c r="G29" s="43"/>
      <c r="H29" s="43"/>
      <c r="I29" s="43"/>
      <c r="J29" s="43"/>
      <c r="K29" s="63"/>
      <c r="L29" s="63"/>
      <c r="M29" s="65"/>
      <c r="N29" s="65"/>
      <c r="O29" s="65"/>
      <c r="P29" s="43"/>
      <c r="Q29" s="64">
        <f t="shared" si="2"/>
        <v>0</v>
      </c>
      <c r="R29" s="64">
        <f t="shared" si="3"/>
        <v>0</v>
      </c>
    </row>
    <row r="30" spans="2:18" ht="69.75" customHeight="1">
      <c r="B30" s="6" t="s">
        <v>303</v>
      </c>
      <c r="C30" s="49" t="s">
        <v>119</v>
      </c>
      <c r="D30" s="5">
        <v>5023</v>
      </c>
      <c r="E30" s="43"/>
      <c r="F30" s="43"/>
      <c r="G30" s="43"/>
      <c r="H30" s="43"/>
      <c r="I30" s="43"/>
      <c r="J30" s="43"/>
      <c r="K30" s="63"/>
      <c r="L30" s="63"/>
      <c r="M30" s="65"/>
      <c r="N30" s="65"/>
      <c r="O30" s="65"/>
      <c r="P30" s="43"/>
      <c r="Q30" s="64">
        <f t="shared" si="2"/>
        <v>0</v>
      </c>
      <c r="R30" s="64">
        <f t="shared" si="3"/>
        <v>0</v>
      </c>
    </row>
    <row r="31" spans="2:18" ht="45" customHeight="1">
      <c r="B31" s="6" t="s">
        <v>304</v>
      </c>
      <c r="C31" s="49" t="s">
        <v>250</v>
      </c>
      <c r="D31" s="5">
        <v>5024</v>
      </c>
      <c r="E31" s="43"/>
      <c r="F31" s="43"/>
      <c r="G31" s="43"/>
      <c r="H31" s="43"/>
      <c r="I31" s="43"/>
      <c r="J31" s="43"/>
      <c r="K31" s="63"/>
      <c r="L31" s="63"/>
      <c r="M31" s="65"/>
      <c r="N31" s="65"/>
      <c r="O31" s="65"/>
      <c r="P31" s="43"/>
      <c r="Q31" s="64">
        <f aca="true" t="shared" si="4" ref="Q31:Q94">SUM(P31*104.8/100)</f>
        <v>0</v>
      </c>
      <c r="R31" s="64">
        <f aca="true" t="shared" si="5" ref="R31:R94">SUM(Q31*104.3/100)</f>
        <v>0</v>
      </c>
    </row>
    <row r="32" spans="2:18" ht="156" customHeight="1">
      <c r="B32" s="6" t="s">
        <v>305</v>
      </c>
      <c r="C32" s="49" t="s">
        <v>251</v>
      </c>
      <c r="D32" s="5">
        <v>5025</v>
      </c>
      <c r="E32" s="29" t="s">
        <v>973</v>
      </c>
      <c r="F32" s="62" t="s">
        <v>974</v>
      </c>
      <c r="G32" s="21" t="s">
        <v>975</v>
      </c>
      <c r="H32" s="43"/>
      <c r="I32" s="43"/>
      <c r="J32" s="43"/>
      <c r="K32" s="69" t="s">
        <v>904</v>
      </c>
      <c r="L32" s="69" t="s">
        <v>905</v>
      </c>
      <c r="M32" s="65">
        <v>14</v>
      </c>
      <c r="N32" s="65">
        <v>12.6</v>
      </c>
      <c r="O32" s="65">
        <v>8</v>
      </c>
      <c r="P32" s="65">
        <v>8</v>
      </c>
      <c r="Q32" s="64">
        <f t="shared" si="4"/>
        <v>8.384</v>
      </c>
      <c r="R32" s="64">
        <f t="shared" si="5"/>
        <v>8.744512</v>
      </c>
    </row>
    <row r="33" spans="2:18" ht="33.75" customHeight="1">
      <c r="B33" s="6" t="s">
        <v>306</v>
      </c>
      <c r="C33" s="49" t="s">
        <v>204</v>
      </c>
      <c r="D33" s="5">
        <v>5026</v>
      </c>
      <c r="E33" s="43"/>
      <c r="F33" s="43"/>
      <c r="G33" s="43"/>
      <c r="H33" s="43"/>
      <c r="I33" s="43"/>
      <c r="J33" s="43"/>
      <c r="K33" s="63"/>
      <c r="L33" s="63"/>
      <c r="M33" s="65"/>
      <c r="N33" s="65"/>
      <c r="O33" s="65"/>
      <c r="P33" s="43"/>
      <c r="Q33" s="64">
        <f t="shared" si="4"/>
        <v>0</v>
      </c>
      <c r="R33" s="64">
        <f t="shared" si="5"/>
        <v>0</v>
      </c>
    </row>
    <row r="34" spans="2:18" ht="195.75" customHeight="1">
      <c r="B34" s="6" t="s">
        <v>307</v>
      </c>
      <c r="C34" s="49" t="s">
        <v>252</v>
      </c>
      <c r="D34" s="5">
        <v>5027</v>
      </c>
      <c r="E34" s="80"/>
      <c r="F34" s="29"/>
      <c r="G34" s="21"/>
      <c r="H34" s="43"/>
      <c r="I34" s="43"/>
      <c r="J34" s="43"/>
      <c r="K34" s="63"/>
      <c r="L34" s="63"/>
      <c r="M34" s="65"/>
      <c r="N34" s="65"/>
      <c r="O34" s="65"/>
      <c r="P34" s="43"/>
      <c r="Q34" s="64">
        <f t="shared" si="4"/>
        <v>0</v>
      </c>
      <c r="R34" s="64">
        <f t="shared" si="5"/>
        <v>0</v>
      </c>
    </row>
    <row r="35" spans="2:18" ht="24" customHeight="1">
      <c r="B35" s="6" t="s">
        <v>308</v>
      </c>
      <c r="C35" s="49" t="s">
        <v>9</v>
      </c>
      <c r="D35" s="5">
        <v>5028</v>
      </c>
      <c r="E35" s="29"/>
      <c r="F35" s="29"/>
      <c r="G35" s="21"/>
      <c r="H35" s="43"/>
      <c r="I35" s="43"/>
      <c r="J35" s="43"/>
      <c r="K35" s="63"/>
      <c r="L35" s="63"/>
      <c r="M35" s="65"/>
      <c r="N35" s="65"/>
      <c r="O35" s="65"/>
      <c r="P35" s="43"/>
      <c r="Q35" s="64"/>
      <c r="R35" s="64"/>
    </row>
    <row r="36" spans="2:18" ht="43.5" customHeight="1">
      <c r="B36" s="6" t="s">
        <v>309</v>
      </c>
      <c r="C36" s="49" t="s">
        <v>253</v>
      </c>
      <c r="D36" s="5">
        <v>5029</v>
      </c>
      <c r="E36" s="43"/>
      <c r="F36" s="43"/>
      <c r="G36" s="43"/>
      <c r="H36" s="43"/>
      <c r="I36" s="43"/>
      <c r="J36" s="43"/>
      <c r="K36" s="63"/>
      <c r="L36" s="63"/>
      <c r="M36" s="65"/>
      <c r="N36" s="65"/>
      <c r="O36" s="65"/>
      <c r="P36" s="43"/>
      <c r="Q36" s="64">
        <f t="shared" si="4"/>
        <v>0</v>
      </c>
      <c r="R36" s="64">
        <f t="shared" si="5"/>
        <v>0</v>
      </c>
    </row>
    <row r="37" spans="2:18" ht="39" customHeight="1">
      <c r="B37" s="6" t="s">
        <v>310</v>
      </c>
      <c r="C37" s="49" t="s">
        <v>126</v>
      </c>
      <c r="D37" s="5">
        <v>5030</v>
      </c>
      <c r="E37" s="43"/>
      <c r="F37" s="43"/>
      <c r="G37" s="43"/>
      <c r="H37" s="43"/>
      <c r="I37" s="43"/>
      <c r="J37" s="43"/>
      <c r="K37" s="63"/>
      <c r="L37" s="63"/>
      <c r="M37" s="65"/>
      <c r="N37" s="65"/>
      <c r="O37" s="65"/>
      <c r="P37" s="43"/>
      <c r="Q37" s="64">
        <f t="shared" si="4"/>
        <v>0</v>
      </c>
      <c r="R37" s="64">
        <f t="shared" si="5"/>
        <v>0</v>
      </c>
    </row>
    <row r="38" spans="2:18" ht="28.5" customHeight="1">
      <c r="B38" s="6" t="s">
        <v>311</v>
      </c>
      <c r="C38" s="49" t="s">
        <v>10</v>
      </c>
      <c r="D38" s="5">
        <v>5031</v>
      </c>
      <c r="E38" s="43"/>
      <c r="F38" s="43"/>
      <c r="G38" s="43"/>
      <c r="H38" s="43"/>
      <c r="I38" s="43"/>
      <c r="J38" s="43"/>
      <c r="K38" s="63"/>
      <c r="L38" s="63"/>
      <c r="M38" s="65"/>
      <c r="N38" s="65"/>
      <c r="O38" s="65"/>
      <c r="P38" s="43"/>
      <c r="Q38" s="64">
        <f t="shared" si="4"/>
        <v>0</v>
      </c>
      <c r="R38" s="64">
        <f t="shared" si="5"/>
        <v>0</v>
      </c>
    </row>
    <row r="39" spans="2:18" ht="57" customHeight="1">
      <c r="B39" s="6" t="s">
        <v>312</v>
      </c>
      <c r="C39" s="49" t="s">
        <v>254</v>
      </c>
      <c r="D39" s="5">
        <v>5032</v>
      </c>
      <c r="E39" s="43"/>
      <c r="F39" s="43"/>
      <c r="G39" s="43"/>
      <c r="H39" s="43"/>
      <c r="I39" s="43"/>
      <c r="J39" s="43"/>
      <c r="K39" s="63"/>
      <c r="L39" s="63"/>
      <c r="M39" s="65"/>
      <c r="N39" s="65"/>
      <c r="O39" s="65"/>
      <c r="P39" s="43"/>
      <c r="Q39" s="64">
        <f t="shared" si="4"/>
        <v>0</v>
      </c>
      <c r="R39" s="64">
        <f t="shared" si="5"/>
        <v>0</v>
      </c>
    </row>
    <row r="40" spans="2:18" ht="42.75" customHeight="1">
      <c r="B40" s="6" t="s">
        <v>313</v>
      </c>
      <c r="C40" s="49" t="s">
        <v>205</v>
      </c>
      <c r="D40" s="5">
        <v>5033</v>
      </c>
      <c r="E40" s="43"/>
      <c r="F40" s="43"/>
      <c r="G40" s="43"/>
      <c r="H40" s="43"/>
      <c r="I40" s="43"/>
      <c r="J40" s="43"/>
      <c r="K40" s="63"/>
      <c r="L40" s="63"/>
      <c r="M40" s="65"/>
      <c r="N40" s="65"/>
      <c r="O40" s="65"/>
      <c r="P40" s="43"/>
      <c r="Q40" s="64">
        <f t="shared" si="4"/>
        <v>0</v>
      </c>
      <c r="R40" s="64">
        <f t="shared" si="5"/>
        <v>0</v>
      </c>
    </row>
    <row r="41" spans="2:18" ht="12.75" customHeight="1">
      <c r="B41" s="6" t="s">
        <v>314</v>
      </c>
      <c r="C41" s="49" t="s">
        <v>38</v>
      </c>
      <c r="D41" s="5">
        <v>5034</v>
      </c>
      <c r="E41" s="43"/>
      <c r="F41" s="43"/>
      <c r="G41" s="43"/>
      <c r="H41" s="43"/>
      <c r="I41" s="43"/>
      <c r="J41" s="43"/>
      <c r="K41" s="63"/>
      <c r="L41" s="63"/>
      <c r="M41" s="65"/>
      <c r="N41" s="65"/>
      <c r="O41" s="65"/>
      <c r="P41" s="43"/>
      <c r="Q41" s="64">
        <f t="shared" si="4"/>
        <v>0</v>
      </c>
      <c r="R41" s="64">
        <f t="shared" si="5"/>
        <v>0</v>
      </c>
    </row>
    <row r="42" spans="2:18" ht="42.75" customHeight="1">
      <c r="B42" s="6" t="s">
        <v>315</v>
      </c>
      <c r="C42" s="49" t="s">
        <v>255</v>
      </c>
      <c r="D42" s="5">
        <v>5035</v>
      </c>
      <c r="E42" s="43"/>
      <c r="F42" s="43"/>
      <c r="G42" s="43"/>
      <c r="H42" s="43"/>
      <c r="I42" s="43"/>
      <c r="J42" s="43"/>
      <c r="K42" s="63"/>
      <c r="L42" s="63"/>
      <c r="M42" s="65"/>
      <c r="N42" s="65"/>
      <c r="O42" s="65"/>
      <c r="P42" s="43"/>
      <c r="Q42" s="64">
        <f t="shared" si="4"/>
        <v>0</v>
      </c>
      <c r="R42" s="64">
        <f t="shared" si="5"/>
        <v>0</v>
      </c>
    </row>
    <row r="43" spans="2:18" ht="52.5" customHeight="1">
      <c r="B43" s="6" t="s">
        <v>316</v>
      </c>
      <c r="C43" s="49" t="s">
        <v>12</v>
      </c>
      <c r="D43" s="5">
        <v>5036</v>
      </c>
      <c r="E43" s="43"/>
      <c r="F43" s="43"/>
      <c r="G43" s="43"/>
      <c r="H43" s="43"/>
      <c r="I43" s="43"/>
      <c r="J43" s="43"/>
      <c r="K43" s="63"/>
      <c r="L43" s="63"/>
      <c r="M43" s="65"/>
      <c r="N43" s="65"/>
      <c r="O43" s="65"/>
      <c r="P43" s="43"/>
      <c r="Q43" s="64">
        <f t="shared" si="4"/>
        <v>0</v>
      </c>
      <c r="R43" s="64">
        <f t="shared" si="5"/>
        <v>0</v>
      </c>
    </row>
    <row r="44" spans="2:18" ht="53.25" customHeight="1">
      <c r="B44" s="6" t="s">
        <v>317</v>
      </c>
      <c r="C44" s="49" t="s">
        <v>256</v>
      </c>
      <c r="D44" s="5">
        <v>5037</v>
      </c>
      <c r="E44" s="43"/>
      <c r="F44" s="43"/>
      <c r="G44" s="43"/>
      <c r="H44" s="43"/>
      <c r="I44" s="43"/>
      <c r="J44" s="43"/>
      <c r="K44" s="63"/>
      <c r="L44" s="63"/>
      <c r="M44" s="65"/>
      <c r="N44" s="65"/>
      <c r="O44" s="65"/>
      <c r="P44" s="43"/>
      <c r="Q44" s="64">
        <f t="shared" si="4"/>
        <v>0</v>
      </c>
      <c r="R44" s="64">
        <f t="shared" si="5"/>
        <v>0</v>
      </c>
    </row>
    <row r="45" spans="2:18" ht="56.25" customHeight="1">
      <c r="B45" s="6" t="s">
        <v>318</v>
      </c>
      <c r="C45" s="49" t="s">
        <v>257</v>
      </c>
      <c r="D45" s="5">
        <v>5038</v>
      </c>
      <c r="E45" s="43"/>
      <c r="F45" s="43"/>
      <c r="G45" s="43"/>
      <c r="H45" s="43"/>
      <c r="I45" s="43"/>
      <c r="J45" s="43"/>
      <c r="K45" s="63"/>
      <c r="L45" s="63"/>
      <c r="M45" s="65"/>
      <c r="N45" s="65"/>
      <c r="O45" s="65"/>
      <c r="P45" s="43"/>
      <c r="Q45" s="64">
        <f t="shared" si="4"/>
        <v>0</v>
      </c>
      <c r="R45" s="64">
        <f t="shared" si="5"/>
        <v>0</v>
      </c>
    </row>
    <row r="46" spans="2:18" ht="25.5">
      <c r="B46" s="6" t="s">
        <v>319</v>
      </c>
      <c r="C46" s="49" t="s">
        <v>135</v>
      </c>
      <c r="D46" s="5">
        <v>5039</v>
      </c>
      <c r="E46" s="43"/>
      <c r="F46" s="43"/>
      <c r="G46" s="43"/>
      <c r="H46" s="43"/>
      <c r="I46" s="43"/>
      <c r="J46" s="43"/>
      <c r="K46" s="63"/>
      <c r="L46" s="63"/>
      <c r="M46" s="65"/>
      <c r="N46" s="65"/>
      <c r="O46" s="65"/>
      <c r="P46" s="43"/>
      <c r="Q46" s="64">
        <f t="shared" si="4"/>
        <v>0</v>
      </c>
      <c r="R46" s="64">
        <f t="shared" si="5"/>
        <v>0</v>
      </c>
    </row>
    <row r="47" spans="2:18" ht="41.25" customHeight="1">
      <c r="B47" s="6" t="s">
        <v>320</v>
      </c>
      <c r="C47" s="49" t="s">
        <v>207</v>
      </c>
      <c r="D47" s="5">
        <v>5040</v>
      </c>
      <c r="E47" s="43"/>
      <c r="F47" s="43"/>
      <c r="G47" s="43"/>
      <c r="H47" s="43"/>
      <c r="I47" s="43"/>
      <c r="J47" s="43"/>
      <c r="K47" s="63"/>
      <c r="L47" s="63"/>
      <c r="M47" s="65"/>
      <c r="N47" s="65"/>
      <c r="O47" s="65"/>
      <c r="P47" s="43"/>
      <c r="Q47" s="64">
        <f t="shared" si="4"/>
        <v>0</v>
      </c>
      <c r="R47" s="64">
        <f t="shared" si="5"/>
        <v>0</v>
      </c>
    </row>
    <row r="48" spans="2:18" ht="63" customHeight="1">
      <c r="B48" s="8" t="s">
        <v>347</v>
      </c>
      <c r="C48" s="48" t="s">
        <v>258</v>
      </c>
      <c r="D48" s="4">
        <v>5100</v>
      </c>
      <c r="E48" s="13" t="s">
        <v>733</v>
      </c>
      <c r="F48" s="13" t="s">
        <v>733</v>
      </c>
      <c r="G48" s="13" t="s">
        <v>733</v>
      </c>
      <c r="H48" s="13" t="s">
        <v>733</v>
      </c>
      <c r="I48" s="13" t="s">
        <v>733</v>
      </c>
      <c r="J48" s="13" t="s">
        <v>733</v>
      </c>
      <c r="K48" s="35" t="s">
        <v>733</v>
      </c>
      <c r="L48" s="35" t="s">
        <v>733</v>
      </c>
      <c r="M48" s="66">
        <f aca="true" t="shared" si="6" ref="M48:R48">SUM(M49:M67)</f>
        <v>1998.2</v>
      </c>
      <c r="N48" s="66">
        <f t="shared" si="6"/>
        <v>1955.5</v>
      </c>
      <c r="O48" s="66">
        <f t="shared" si="6"/>
        <v>2081.2</v>
      </c>
      <c r="P48" s="66">
        <f t="shared" si="6"/>
        <v>1894</v>
      </c>
      <c r="Q48" s="66">
        <f t="shared" si="6"/>
        <v>1912.7</v>
      </c>
      <c r="R48" s="66">
        <f t="shared" si="6"/>
        <v>1930.2</v>
      </c>
    </row>
    <row r="49" spans="2:18" ht="255" customHeight="1">
      <c r="B49" s="6" t="s">
        <v>348</v>
      </c>
      <c r="C49" s="49" t="s">
        <v>138</v>
      </c>
      <c r="D49" s="5">
        <v>5101</v>
      </c>
      <c r="E49" s="21" t="s">
        <v>967</v>
      </c>
      <c r="F49" s="75" t="s">
        <v>969</v>
      </c>
      <c r="G49" s="74" t="s">
        <v>968</v>
      </c>
      <c r="H49" s="13" t="s">
        <v>917</v>
      </c>
      <c r="I49" s="13" t="s">
        <v>918</v>
      </c>
      <c r="J49" s="22">
        <v>39297</v>
      </c>
      <c r="K49" s="69" t="s">
        <v>893</v>
      </c>
      <c r="L49" s="69" t="s">
        <v>894</v>
      </c>
      <c r="M49" s="65">
        <v>1998.2</v>
      </c>
      <c r="N49" s="65">
        <v>1955.5</v>
      </c>
      <c r="O49" s="65">
        <v>2081.2</v>
      </c>
      <c r="P49" s="71">
        <v>1894</v>
      </c>
      <c r="Q49" s="64">
        <v>1912.7</v>
      </c>
      <c r="R49" s="64">
        <v>1930.2</v>
      </c>
    </row>
    <row r="50" spans="2:18" ht="12.75">
      <c r="B50" s="6" t="s">
        <v>349</v>
      </c>
      <c r="C50" s="49" t="s">
        <v>139</v>
      </c>
      <c r="D50" s="5">
        <v>5102</v>
      </c>
      <c r="E50" s="43"/>
      <c r="F50" s="43"/>
      <c r="G50" s="43"/>
      <c r="H50" s="43"/>
      <c r="I50" s="43"/>
      <c r="J50" s="43"/>
      <c r="K50" s="69"/>
      <c r="L50" s="69"/>
      <c r="M50" s="65"/>
      <c r="N50" s="65"/>
      <c r="O50" s="65"/>
      <c r="P50" s="43"/>
      <c r="Q50" s="64">
        <f t="shared" si="4"/>
        <v>0</v>
      </c>
      <c r="R50" s="64">
        <f t="shared" si="5"/>
        <v>0</v>
      </c>
    </row>
    <row r="51" spans="2:18" ht="34.5" customHeight="1">
      <c r="B51" s="6" t="s">
        <v>350</v>
      </c>
      <c r="C51" s="49" t="s">
        <v>140</v>
      </c>
      <c r="D51" s="5">
        <v>5103</v>
      </c>
      <c r="E51" s="43"/>
      <c r="F51" s="43"/>
      <c r="G51" s="43"/>
      <c r="H51" s="43"/>
      <c r="I51" s="43"/>
      <c r="J51" s="43"/>
      <c r="K51" s="69"/>
      <c r="L51" s="69"/>
      <c r="M51" s="65"/>
      <c r="N51" s="65"/>
      <c r="O51" s="65"/>
      <c r="P51" s="43"/>
      <c r="Q51" s="64">
        <f t="shared" si="4"/>
        <v>0</v>
      </c>
      <c r="R51" s="64">
        <f t="shared" si="5"/>
        <v>0</v>
      </c>
    </row>
    <row r="52" spans="2:18" ht="12.75">
      <c r="B52" s="6" t="s">
        <v>351</v>
      </c>
      <c r="C52" s="49" t="s">
        <v>14</v>
      </c>
      <c r="D52" s="5">
        <v>5104</v>
      </c>
      <c r="E52" s="43"/>
      <c r="F52" s="43"/>
      <c r="G52" s="43"/>
      <c r="H52" s="43"/>
      <c r="I52" s="43"/>
      <c r="J52" s="43"/>
      <c r="K52" s="69"/>
      <c r="L52" s="69"/>
      <c r="M52" s="65"/>
      <c r="N52" s="65"/>
      <c r="O52" s="65"/>
      <c r="P52" s="43"/>
      <c r="Q52" s="64">
        <f t="shared" si="4"/>
        <v>0</v>
      </c>
      <c r="R52" s="64">
        <f t="shared" si="5"/>
        <v>0</v>
      </c>
    </row>
    <row r="53" spans="2:18" ht="78" customHeight="1">
      <c r="B53" s="6" t="s">
        <v>352</v>
      </c>
      <c r="C53" s="49" t="s">
        <v>8</v>
      </c>
      <c r="D53" s="5">
        <v>5105</v>
      </c>
      <c r="E53" s="43"/>
      <c r="F53" s="43"/>
      <c r="G53" s="43"/>
      <c r="H53" s="43"/>
      <c r="I53" s="43"/>
      <c r="J53" s="43"/>
      <c r="K53" s="69"/>
      <c r="L53" s="69"/>
      <c r="M53" s="65"/>
      <c r="N53" s="65"/>
      <c r="O53" s="65"/>
      <c r="P53" s="43"/>
      <c r="Q53" s="64">
        <f t="shared" si="4"/>
        <v>0</v>
      </c>
      <c r="R53" s="64">
        <f t="shared" si="5"/>
        <v>0</v>
      </c>
    </row>
    <row r="54" spans="2:18" ht="52.5" customHeight="1">
      <c r="B54" s="6" t="s">
        <v>353</v>
      </c>
      <c r="C54" s="49" t="s">
        <v>15</v>
      </c>
      <c r="D54" s="5">
        <v>5106</v>
      </c>
      <c r="E54" s="43"/>
      <c r="F54" s="43"/>
      <c r="G54" s="43"/>
      <c r="H54" s="43"/>
      <c r="I54" s="43"/>
      <c r="J54" s="43"/>
      <c r="K54" s="69"/>
      <c r="L54" s="69"/>
      <c r="M54" s="65"/>
      <c r="N54" s="65"/>
      <c r="O54" s="65"/>
      <c r="P54" s="43"/>
      <c r="Q54" s="64">
        <f t="shared" si="4"/>
        <v>0</v>
      </c>
      <c r="R54" s="64">
        <f t="shared" si="5"/>
        <v>0</v>
      </c>
    </row>
    <row r="55" spans="2:18" ht="55.5" customHeight="1">
      <c r="B55" s="6" t="s">
        <v>354</v>
      </c>
      <c r="C55" s="49" t="s">
        <v>43</v>
      </c>
      <c r="D55" s="5">
        <v>5107</v>
      </c>
      <c r="E55" s="43"/>
      <c r="F55" s="43"/>
      <c r="G55" s="43"/>
      <c r="H55" s="43"/>
      <c r="I55" s="43"/>
      <c r="J55" s="43"/>
      <c r="K55" s="69"/>
      <c r="L55" s="69"/>
      <c r="M55" s="65"/>
      <c r="N55" s="65"/>
      <c r="O55" s="65"/>
      <c r="P55" s="43"/>
      <c r="Q55" s="64">
        <f t="shared" si="4"/>
        <v>0</v>
      </c>
      <c r="R55" s="64">
        <f t="shared" si="5"/>
        <v>0</v>
      </c>
    </row>
    <row r="56" spans="2:18" ht="25.5" customHeight="1">
      <c r="B56" s="6" t="s">
        <v>355</v>
      </c>
      <c r="C56" s="49" t="s">
        <v>90</v>
      </c>
      <c r="D56" s="5">
        <v>5108</v>
      </c>
      <c r="E56" s="43"/>
      <c r="F56" s="43"/>
      <c r="G56" s="43"/>
      <c r="H56" s="43"/>
      <c r="I56" s="43"/>
      <c r="J56" s="43"/>
      <c r="K56" s="69"/>
      <c r="L56" s="69"/>
      <c r="M56" s="65"/>
      <c r="N56" s="65"/>
      <c r="O56" s="65"/>
      <c r="P56" s="43"/>
      <c r="Q56" s="64">
        <f t="shared" si="4"/>
        <v>0</v>
      </c>
      <c r="R56" s="64">
        <f t="shared" si="5"/>
        <v>0</v>
      </c>
    </row>
    <row r="57" spans="2:18" ht="36" customHeight="1">
      <c r="B57" s="6" t="s">
        <v>356</v>
      </c>
      <c r="C57" s="49" t="s">
        <v>91</v>
      </c>
      <c r="D57" s="5">
        <v>5109</v>
      </c>
      <c r="E57" s="43"/>
      <c r="F57" s="43"/>
      <c r="G57" s="43"/>
      <c r="H57" s="43"/>
      <c r="I57" s="43"/>
      <c r="J57" s="43"/>
      <c r="K57" s="69"/>
      <c r="L57" s="69"/>
      <c r="M57" s="65"/>
      <c r="N57" s="65"/>
      <c r="O57" s="65"/>
      <c r="P57" s="43"/>
      <c r="Q57" s="64">
        <f t="shared" si="4"/>
        <v>0</v>
      </c>
      <c r="R57" s="64">
        <f t="shared" si="5"/>
        <v>0</v>
      </c>
    </row>
    <row r="58" spans="2:18" ht="79.5" customHeight="1">
      <c r="B58" s="6" t="s">
        <v>357</v>
      </c>
      <c r="C58" s="49" t="s">
        <v>92</v>
      </c>
      <c r="D58" s="5">
        <v>5110</v>
      </c>
      <c r="E58" s="43"/>
      <c r="F58" s="43"/>
      <c r="G58" s="43"/>
      <c r="H58" s="43"/>
      <c r="I58" s="43"/>
      <c r="J58" s="43"/>
      <c r="K58" s="69"/>
      <c r="L58" s="69"/>
      <c r="M58" s="65"/>
      <c r="N58" s="65"/>
      <c r="O58" s="65"/>
      <c r="P58" s="43"/>
      <c r="Q58" s="64">
        <f t="shared" si="4"/>
        <v>0</v>
      </c>
      <c r="R58" s="64">
        <f t="shared" si="5"/>
        <v>0</v>
      </c>
    </row>
    <row r="59" spans="2:18" ht="79.5" customHeight="1">
      <c r="B59" s="6" t="s">
        <v>358</v>
      </c>
      <c r="C59" s="49" t="s">
        <v>42</v>
      </c>
      <c r="D59" s="5">
        <v>5111</v>
      </c>
      <c r="E59" s="43"/>
      <c r="F59" s="43"/>
      <c r="G59" s="43"/>
      <c r="H59" s="43"/>
      <c r="I59" s="43"/>
      <c r="J59" s="43"/>
      <c r="K59" s="69"/>
      <c r="L59" s="69"/>
      <c r="M59" s="65"/>
      <c r="N59" s="65"/>
      <c r="O59" s="65"/>
      <c r="P59" s="43"/>
      <c r="Q59" s="64">
        <f t="shared" si="4"/>
        <v>0</v>
      </c>
      <c r="R59" s="64">
        <f t="shared" si="5"/>
        <v>0</v>
      </c>
    </row>
    <row r="60" spans="2:18" ht="78.75" customHeight="1">
      <c r="B60" s="6" t="s">
        <v>359</v>
      </c>
      <c r="C60" s="49" t="s">
        <v>93</v>
      </c>
      <c r="D60" s="5">
        <v>5112</v>
      </c>
      <c r="E60" s="43"/>
      <c r="F60" s="43"/>
      <c r="G60" s="43"/>
      <c r="H60" s="43"/>
      <c r="I60" s="43"/>
      <c r="J60" s="43"/>
      <c r="K60" s="69"/>
      <c r="L60" s="69"/>
      <c r="M60" s="65"/>
      <c r="N60" s="65"/>
      <c r="O60" s="65"/>
      <c r="P60" s="43"/>
      <c r="Q60" s="64">
        <f t="shared" si="4"/>
        <v>0</v>
      </c>
      <c r="R60" s="64">
        <f t="shared" si="5"/>
        <v>0</v>
      </c>
    </row>
    <row r="61" spans="2:18" ht="89.25" customHeight="1">
      <c r="B61" s="6" t="s">
        <v>360</v>
      </c>
      <c r="C61" s="49" t="s">
        <v>141</v>
      </c>
      <c r="D61" s="5">
        <v>5113</v>
      </c>
      <c r="E61" s="43"/>
      <c r="F61" s="43"/>
      <c r="G61" s="43"/>
      <c r="H61" s="43"/>
      <c r="I61" s="43"/>
      <c r="J61" s="43"/>
      <c r="K61" s="69"/>
      <c r="L61" s="69"/>
      <c r="M61" s="65"/>
      <c r="N61" s="65"/>
      <c r="O61" s="65"/>
      <c r="P61" s="43"/>
      <c r="Q61" s="64">
        <f t="shared" si="4"/>
        <v>0</v>
      </c>
      <c r="R61" s="64">
        <f t="shared" si="5"/>
        <v>0</v>
      </c>
    </row>
    <row r="62" spans="2:18" ht="25.5" customHeight="1">
      <c r="B62" s="6" t="s">
        <v>361</v>
      </c>
      <c r="C62" s="49" t="s">
        <v>16</v>
      </c>
      <c r="D62" s="5">
        <v>5114</v>
      </c>
      <c r="E62" s="43"/>
      <c r="F62" s="43"/>
      <c r="G62" s="43"/>
      <c r="H62" s="43"/>
      <c r="I62" s="43"/>
      <c r="J62" s="43"/>
      <c r="K62" s="69"/>
      <c r="L62" s="69"/>
      <c r="M62" s="65"/>
      <c r="N62" s="65"/>
      <c r="O62" s="65"/>
      <c r="P62" s="43"/>
      <c r="Q62" s="64">
        <f t="shared" si="4"/>
        <v>0</v>
      </c>
      <c r="R62" s="64">
        <f t="shared" si="5"/>
        <v>0</v>
      </c>
    </row>
    <row r="63" spans="2:18" ht="105.75" customHeight="1">
      <c r="B63" s="6" t="s">
        <v>362</v>
      </c>
      <c r="C63" s="49" t="s">
        <v>94</v>
      </c>
      <c r="D63" s="5">
        <v>5115</v>
      </c>
      <c r="E63" s="43"/>
      <c r="F63" s="43"/>
      <c r="G63" s="43"/>
      <c r="H63" s="43"/>
      <c r="I63" s="43"/>
      <c r="J63" s="43"/>
      <c r="K63" s="69"/>
      <c r="L63" s="69"/>
      <c r="M63" s="65"/>
      <c r="N63" s="65"/>
      <c r="O63" s="65"/>
      <c r="P63" s="43"/>
      <c r="Q63" s="64">
        <f t="shared" si="4"/>
        <v>0</v>
      </c>
      <c r="R63" s="64">
        <f t="shared" si="5"/>
        <v>0</v>
      </c>
    </row>
    <row r="64" spans="2:18" ht="91.5" customHeight="1">
      <c r="B64" s="6" t="s">
        <v>363</v>
      </c>
      <c r="C64" s="49" t="s">
        <v>13</v>
      </c>
      <c r="D64" s="5">
        <v>5116</v>
      </c>
      <c r="E64" s="43"/>
      <c r="F64" s="43"/>
      <c r="G64" s="43"/>
      <c r="H64" s="43"/>
      <c r="I64" s="43"/>
      <c r="J64" s="43"/>
      <c r="K64" s="69"/>
      <c r="L64" s="69"/>
      <c r="M64" s="65"/>
      <c r="N64" s="65"/>
      <c r="O64" s="65"/>
      <c r="P64" s="43"/>
      <c r="Q64" s="64">
        <f t="shared" si="4"/>
        <v>0</v>
      </c>
      <c r="R64" s="64">
        <f t="shared" si="5"/>
        <v>0</v>
      </c>
    </row>
    <row r="65" spans="2:18" ht="18.75" customHeight="1">
      <c r="B65" s="6" t="s">
        <v>364</v>
      </c>
      <c r="C65" s="49" t="s">
        <v>17</v>
      </c>
      <c r="D65" s="5">
        <v>5117</v>
      </c>
      <c r="E65" s="43"/>
      <c r="F65" s="43"/>
      <c r="G65" s="43"/>
      <c r="H65" s="43"/>
      <c r="I65" s="43"/>
      <c r="J65" s="43"/>
      <c r="K65" s="69"/>
      <c r="L65" s="69"/>
      <c r="M65" s="65"/>
      <c r="N65" s="65"/>
      <c r="O65" s="65"/>
      <c r="P65" s="43"/>
      <c r="Q65" s="64">
        <f t="shared" si="4"/>
        <v>0</v>
      </c>
      <c r="R65" s="64">
        <f t="shared" si="5"/>
        <v>0</v>
      </c>
    </row>
    <row r="66" spans="2:18" ht="12.75">
      <c r="B66" s="6" t="s">
        <v>17</v>
      </c>
      <c r="C66" s="49" t="s">
        <v>17</v>
      </c>
      <c r="D66" s="5" t="s">
        <v>17</v>
      </c>
      <c r="E66" s="43"/>
      <c r="F66" s="43"/>
      <c r="G66" s="43"/>
      <c r="H66" s="43"/>
      <c r="I66" s="43"/>
      <c r="J66" s="43"/>
      <c r="K66" s="69"/>
      <c r="L66" s="69"/>
      <c r="M66" s="65"/>
      <c r="N66" s="65"/>
      <c r="O66" s="65"/>
      <c r="P66" s="43"/>
      <c r="Q66" s="64">
        <f t="shared" si="4"/>
        <v>0</v>
      </c>
      <c r="R66" s="64">
        <f t="shared" si="5"/>
        <v>0</v>
      </c>
    </row>
    <row r="67" spans="2:18" ht="15" customHeight="1">
      <c r="B67" s="6" t="s">
        <v>142</v>
      </c>
      <c r="C67" s="49" t="s">
        <v>17</v>
      </c>
      <c r="D67" s="5">
        <v>5199</v>
      </c>
      <c r="E67" s="43"/>
      <c r="F67" s="43"/>
      <c r="G67" s="43"/>
      <c r="H67" s="43"/>
      <c r="I67" s="43"/>
      <c r="J67" s="43"/>
      <c r="K67" s="69"/>
      <c r="L67" s="69"/>
      <c r="M67" s="65"/>
      <c r="N67" s="65"/>
      <c r="O67" s="65"/>
      <c r="P67" s="43"/>
      <c r="Q67" s="64">
        <f t="shared" si="4"/>
        <v>0</v>
      </c>
      <c r="R67" s="64">
        <f t="shared" si="5"/>
        <v>0</v>
      </c>
    </row>
    <row r="68" spans="2:18" ht="63" customHeight="1">
      <c r="B68" s="8" t="s">
        <v>365</v>
      </c>
      <c r="C68" s="48" t="s">
        <v>260</v>
      </c>
      <c r="D68" s="4">
        <v>5200</v>
      </c>
      <c r="E68" s="13" t="s">
        <v>733</v>
      </c>
      <c r="F68" s="13" t="s">
        <v>733</v>
      </c>
      <c r="G68" s="13" t="s">
        <v>733</v>
      </c>
      <c r="H68" s="13" t="s">
        <v>733</v>
      </c>
      <c r="I68" s="13" t="s">
        <v>733</v>
      </c>
      <c r="J68" s="13" t="s">
        <v>733</v>
      </c>
      <c r="K68" s="35" t="s">
        <v>733</v>
      </c>
      <c r="L68" s="35" t="s">
        <v>733</v>
      </c>
      <c r="M68" s="65"/>
      <c r="N68" s="65"/>
      <c r="O68" s="65"/>
      <c r="P68" s="43"/>
      <c r="Q68" s="64">
        <f t="shared" si="4"/>
        <v>0</v>
      </c>
      <c r="R68" s="64">
        <f t="shared" si="5"/>
        <v>0</v>
      </c>
    </row>
    <row r="69" spans="2:18" ht="35.25" customHeight="1">
      <c r="B69" s="6" t="s">
        <v>366</v>
      </c>
      <c r="C69" s="49" t="s">
        <v>860</v>
      </c>
      <c r="D69" s="5">
        <v>5201</v>
      </c>
      <c r="E69" s="13" t="s">
        <v>733</v>
      </c>
      <c r="F69" s="13" t="s">
        <v>733</v>
      </c>
      <c r="G69" s="13" t="s">
        <v>733</v>
      </c>
      <c r="H69" s="13" t="s">
        <v>733</v>
      </c>
      <c r="I69" s="13" t="s">
        <v>733</v>
      </c>
      <c r="J69" s="13" t="s">
        <v>733</v>
      </c>
      <c r="K69" s="35" t="s">
        <v>733</v>
      </c>
      <c r="L69" s="35" t="s">
        <v>733</v>
      </c>
      <c r="M69" s="65"/>
      <c r="N69" s="65"/>
      <c r="O69" s="65"/>
      <c r="P69" s="43"/>
      <c r="Q69" s="64">
        <f t="shared" si="4"/>
        <v>0</v>
      </c>
      <c r="R69" s="64">
        <f t="shared" si="5"/>
        <v>0</v>
      </c>
    </row>
    <row r="70" spans="2:18" ht="16.5" customHeight="1">
      <c r="B70" s="6" t="s">
        <v>1026</v>
      </c>
      <c r="C70" s="49" t="s">
        <v>261</v>
      </c>
      <c r="D70" s="5">
        <v>5202</v>
      </c>
      <c r="E70" s="43"/>
      <c r="F70" s="43"/>
      <c r="G70" s="43"/>
      <c r="H70" s="43"/>
      <c r="I70" s="43"/>
      <c r="J70" s="43"/>
      <c r="K70" s="69"/>
      <c r="L70" s="69"/>
      <c r="M70" s="65"/>
      <c r="N70" s="65"/>
      <c r="O70" s="65"/>
      <c r="P70" s="43"/>
      <c r="Q70" s="64">
        <f t="shared" si="4"/>
        <v>0</v>
      </c>
      <c r="R70" s="64">
        <f t="shared" si="5"/>
        <v>0</v>
      </c>
    </row>
    <row r="71" spans="2:18" ht="30.75" customHeight="1">
      <c r="B71" s="6" t="s">
        <v>1027</v>
      </c>
      <c r="C71" s="49" t="s">
        <v>262</v>
      </c>
      <c r="D71" s="5">
        <v>5203</v>
      </c>
      <c r="E71" s="43"/>
      <c r="F71" s="43"/>
      <c r="G71" s="43"/>
      <c r="H71" s="43"/>
      <c r="I71" s="43"/>
      <c r="J71" s="43"/>
      <c r="K71" s="69"/>
      <c r="L71" s="69"/>
      <c r="M71" s="65"/>
      <c r="N71" s="65"/>
      <c r="O71" s="65"/>
      <c r="P71" s="43"/>
      <c r="Q71" s="64">
        <f t="shared" si="4"/>
        <v>0</v>
      </c>
      <c r="R71" s="64">
        <f t="shared" si="5"/>
        <v>0</v>
      </c>
    </row>
    <row r="72" spans="2:18" ht="18.75" customHeight="1">
      <c r="B72" s="6" t="s">
        <v>1028</v>
      </c>
      <c r="C72" s="49" t="s">
        <v>146</v>
      </c>
      <c r="D72" s="5">
        <v>5204</v>
      </c>
      <c r="E72" s="43"/>
      <c r="F72" s="43"/>
      <c r="G72" s="43"/>
      <c r="H72" s="43"/>
      <c r="I72" s="43"/>
      <c r="J72" s="43"/>
      <c r="K72" s="69"/>
      <c r="L72" s="69"/>
      <c r="M72" s="65"/>
      <c r="N72" s="65"/>
      <c r="O72" s="65"/>
      <c r="P72" s="43"/>
      <c r="Q72" s="64">
        <f t="shared" si="4"/>
        <v>0</v>
      </c>
      <c r="R72" s="64">
        <f t="shared" si="5"/>
        <v>0</v>
      </c>
    </row>
    <row r="73" spans="2:18" ht="33" customHeight="1">
      <c r="B73" s="6" t="s">
        <v>368</v>
      </c>
      <c r="C73" s="49" t="s">
        <v>263</v>
      </c>
      <c r="D73" s="5">
        <v>5205</v>
      </c>
      <c r="E73" s="43"/>
      <c r="F73" s="43"/>
      <c r="G73" s="43"/>
      <c r="H73" s="43"/>
      <c r="I73" s="43"/>
      <c r="J73" s="43"/>
      <c r="K73" s="69"/>
      <c r="L73" s="69"/>
      <c r="M73" s="65"/>
      <c r="N73" s="65"/>
      <c r="O73" s="65"/>
      <c r="P73" s="43"/>
      <c r="Q73" s="64">
        <f t="shared" si="4"/>
        <v>0</v>
      </c>
      <c r="R73" s="64">
        <f t="shared" si="5"/>
        <v>0</v>
      </c>
    </row>
    <row r="74" spans="2:18" ht="46.5" customHeight="1">
      <c r="B74" s="6" t="s">
        <v>369</v>
      </c>
      <c r="C74" s="49" t="s">
        <v>264</v>
      </c>
      <c r="D74" s="5">
        <v>5206</v>
      </c>
      <c r="E74" s="43"/>
      <c r="F74" s="43"/>
      <c r="G74" s="43"/>
      <c r="H74" s="43"/>
      <c r="I74" s="43"/>
      <c r="J74" s="43"/>
      <c r="K74" s="69"/>
      <c r="L74" s="69"/>
      <c r="M74" s="65"/>
      <c r="N74" s="65"/>
      <c r="O74" s="65"/>
      <c r="P74" s="43"/>
      <c r="Q74" s="64">
        <f t="shared" si="4"/>
        <v>0</v>
      </c>
      <c r="R74" s="64">
        <f t="shared" si="5"/>
        <v>0</v>
      </c>
    </row>
    <row r="75" spans="2:18" ht="38.25" customHeight="1">
      <c r="B75" s="6" t="s">
        <v>1002</v>
      </c>
      <c r="C75" s="49" t="s">
        <v>265</v>
      </c>
      <c r="D75" s="5">
        <v>5207</v>
      </c>
      <c r="E75" s="43"/>
      <c r="F75" s="43"/>
      <c r="G75" s="43"/>
      <c r="H75" s="43"/>
      <c r="I75" s="43"/>
      <c r="J75" s="43"/>
      <c r="K75" s="69"/>
      <c r="L75" s="69"/>
      <c r="M75" s="65"/>
      <c r="N75" s="65"/>
      <c r="O75" s="65"/>
      <c r="P75" s="43"/>
      <c r="Q75" s="64">
        <f t="shared" si="4"/>
        <v>0</v>
      </c>
      <c r="R75" s="64">
        <f t="shared" si="5"/>
        <v>0</v>
      </c>
    </row>
    <row r="76" spans="2:18" ht="15.75" customHeight="1">
      <c r="B76" s="6" t="s">
        <v>1003</v>
      </c>
      <c r="C76" s="49" t="s">
        <v>188</v>
      </c>
      <c r="D76" s="5">
        <v>5208</v>
      </c>
      <c r="E76" s="43"/>
      <c r="F76" s="43"/>
      <c r="G76" s="43"/>
      <c r="H76" s="43"/>
      <c r="I76" s="43"/>
      <c r="J76" s="43"/>
      <c r="K76" s="69"/>
      <c r="L76" s="69"/>
      <c r="M76" s="65"/>
      <c r="N76" s="65"/>
      <c r="O76" s="65"/>
      <c r="P76" s="43"/>
      <c r="Q76" s="64">
        <f t="shared" si="4"/>
        <v>0</v>
      </c>
      <c r="R76" s="64">
        <f t="shared" si="5"/>
        <v>0</v>
      </c>
    </row>
    <row r="77" spans="2:18" ht="15" customHeight="1">
      <c r="B77" s="6" t="s">
        <v>1029</v>
      </c>
      <c r="C77" s="49" t="s">
        <v>150</v>
      </c>
      <c r="D77" s="5">
        <v>5209</v>
      </c>
      <c r="E77" s="43"/>
      <c r="F77" s="43"/>
      <c r="G77" s="43"/>
      <c r="H77" s="43"/>
      <c r="I77" s="43"/>
      <c r="J77" s="43"/>
      <c r="K77" s="69"/>
      <c r="L77" s="69"/>
      <c r="M77" s="65"/>
      <c r="N77" s="65"/>
      <c r="O77" s="65"/>
      <c r="P77" s="43"/>
      <c r="Q77" s="64">
        <f t="shared" si="4"/>
        <v>0</v>
      </c>
      <c r="R77" s="64">
        <f t="shared" si="5"/>
        <v>0</v>
      </c>
    </row>
    <row r="78" spans="2:18" ht="44.25" customHeight="1">
      <c r="B78" s="6" t="s">
        <v>372</v>
      </c>
      <c r="C78" s="49" t="s">
        <v>151</v>
      </c>
      <c r="D78" s="5">
        <v>5210</v>
      </c>
      <c r="E78" s="43"/>
      <c r="F78" s="43"/>
      <c r="G78" s="43"/>
      <c r="H78" s="43"/>
      <c r="I78" s="43"/>
      <c r="J78" s="43"/>
      <c r="K78" s="69"/>
      <c r="L78" s="69"/>
      <c r="M78" s="65"/>
      <c r="N78" s="65"/>
      <c r="O78" s="65"/>
      <c r="P78" s="43"/>
      <c r="Q78" s="64">
        <f t="shared" si="4"/>
        <v>0</v>
      </c>
      <c r="R78" s="64">
        <f t="shared" si="5"/>
        <v>0</v>
      </c>
    </row>
    <row r="79" spans="2:18" ht="57.75" customHeight="1">
      <c r="B79" s="6" t="s">
        <v>373</v>
      </c>
      <c r="C79" s="49" t="s">
        <v>152</v>
      </c>
      <c r="D79" s="5">
        <v>5211</v>
      </c>
      <c r="E79" s="43"/>
      <c r="F79" s="43"/>
      <c r="G79" s="43"/>
      <c r="H79" s="43"/>
      <c r="I79" s="43"/>
      <c r="J79" s="43"/>
      <c r="K79" s="69"/>
      <c r="L79" s="69"/>
      <c r="M79" s="65"/>
      <c r="N79" s="65"/>
      <c r="O79" s="65"/>
      <c r="P79" s="43"/>
      <c r="Q79" s="64">
        <f t="shared" si="4"/>
        <v>0</v>
      </c>
      <c r="R79" s="64">
        <f t="shared" si="5"/>
        <v>0</v>
      </c>
    </row>
    <row r="80" spans="2:18" ht="40.5" customHeight="1">
      <c r="B80" s="6" t="s">
        <v>374</v>
      </c>
      <c r="C80" s="49" t="s">
        <v>86</v>
      </c>
      <c r="D80" s="5">
        <v>5212</v>
      </c>
      <c r="E80" s="43"/>
      <c r="F80" s="43"/>
      <c r="G80" s="43"/>
      <c r="H80" s="43"/>
      <c r="I80" s="43"/>
      <c r="J80" s="43"/>
      <c r="K80" s="69"/>
      <c r="L80" s="69"/>
      <c r="M80" s="65"/>
      <c r="N80" s="65"/>
      <c r="O80" s="65"/>
      <c r="P80" s="43"/>
      <c r="Q80" s="64">
        <f t="shared" si="4"/>
        <v>0</v>
      </c>
      <c r="R80" s="64">
        <f t="shared" si="5"/>
        <v>0</v>
      </c>
    </row>
    <row r="81" spans="2:18" ht="45.75" customHeight="1">
      <c r="B81" s="6" t="s">
        <v>1005</v>
      </c>
      <c r="C81" s="49" t="s">
        <v>189</v>
      </c>
      <c r="D81" s="5">
        <v>5213</v>
      </c>
      <c r="E81" s="43"/>
      <c r="F81" s="43"/>
      <c r="G81" s="43"/>
      <c r="H81" s="43"/>
      <c r="I81" s="43"/>
      <c r="J81" s="43"/>
      <c r="K81" s="69"/>
      <c r="L81" s="69"/>
      <c r="M81" s="65"/>
      <c r="N81" s="65"/>
      <c r="O81" s="65"/>
      <c r="P81" s="43"/>
      <c r="Q81" s="64">
        <f t="shared" si="4"/>
        <v>0</v>
      </c>
      <c r="R81" s="64">
        <f t="shared" si="5"/>
        <v>0</v>
      </c>
    </row>
    <row r="82" spans="2:18" ht="33" customHeight="1">
      <c r="B82" s="6" t="s">
        <v>1006</v>
      </c>
      <c r="C82" s="49" t="s">
        <v>266</v>
      </c>
      <c r="D82" s="5">
        <v>5214</v>
      </c>
      <c r="E82" s="43"/>
      <c r="F82" s="43"/>
      <c r="G82" s="43"/>
      <c r="H82" s="43"/>
      <c r="I82" s="43"/>
      <c r="J82" s="43"/>
      <c r="K82" s="69"/>
      <c r="L82" s="69"/>
      <c r="M82" s="65"/>
      <c r="N82" s="65"/>
      <c r="O82" s="65"/>
      <c r="P82" s="43"/>
      <c r="Q82" s="64">
        <f t="shared" si="4"/>
        <v>0</v>
      </c>
      <c r="R82" s="64">
        <f t="shared" si="5"/>
        <v>0</v>
      </c>
    </row>
    <row r="83" spans="2:18" ht="57.75" customHeight="1">
      <c r="B83" s="6" t="s">
        <v>375</v>
      </c>
      <c r="C83" s="49" t="s">
        <v>156</v>
      </c>
      <c r="D83" s="5">
        <v>5300</v>
      </c>
      <c r="E83" s="13" t="s">
        <v>733</v>
      </c>
      <c r="F83" s="13" t="s">
        <v>733</v>
      </c>
      <c r="G83" s="13" t="s">
        <v>733</v>
      </c>
      <c r="H83" s="13" t="s">
        <v>733</v>
      </c>
      <c r="I83" s="13" t="s">
        <v>733</v>
      </c>
      <c r="J83" s="13" t="s">
        <v>733</v>
      </c>
      <c r="K83" s="35" t="s">
        <v>733</v>
      </c>
      <c r="L83" s="35" t="s">
        <v>733</v>
      </c>
      <c r="M83" s="65"/>
      <c r="N83" s="65"/>
      <c r="O83" s="65"/>
      <c r="P83" s="43"/>
      <c r="Q83" s="64">
        <f t="shared" si="4"/>
        <v>0</v>
      </c>
      <c r="R83" s="64">
        <f t="shared" si="5"/>
        <v>0</v>
      </c>
    </row>
    <row r="84" spans="2:18" ht="15" customHeight="1">
      <c r="B84" s="6" t="s">
        <v>1030</v>
      </c>
      <c r="C84" s="49" t="s">
        <v>17</v>
      </c>
      <c r="D84" s="5">
        <v>5301</v>
      </c>
      <c r="E84" s="43"/>
      <c r="F84" s="43"/>
      <c r="G84" s="43"/>
      <c r="H84" s="43"/>
      <c r="I84" s="43"/>
      <c r="J84" s="43"/>
      <c r="K84" s="69"/>
      <c r="L84" s="69"/>
      <c r="M84" s="65"/>
      <c r="N84" s="65"/>
      <c r="O84" s="65"/>
      <c r="P84" s="43"/>
      <c r="Q84" s="64">
        <f t="shared" si="4"/>
        <v>0</v>
      </c>
      <c r="R84" s="64">
        <f t="shared" si="5"/>
        <v>0</v>
      </c>
    </row>
    <row r="85" spans="2:18" ht="12.75">
      <c r="B85" s="6" t="s">
        <v>17</v>
      </c>
      <c r="C85" s="49" t="s">
        <v>17</v>
      </c>
      <c r="D85" s="5" t="s">
        <v>17</v>
      </c>
      <c r="E85" s="43"/>
      <c r="F85" s="43"/>
      <c r="G85" s="43"/>
      <c r="H85" s="43"/>
      <c r="I85" s="43"/>
      <c r="J85" s="43"/>
      <c r="K85" s="69"/>
      <c r="L85" s="69"/>
      <c r="M85" s="65"/>
      <c r="N85" s="65"/>
      <c r="O85" s="65"/>
      <c r="P85" s="43"/>
      <c r="Q85" s="64">
        <f t="shared" si="4"/>
        <v>0</v>
      </c>
      <c r="R85" s="64">
        <f t="shared" si="5"/>
        <v>0</v>
      </c>
    </row>
    <row r="86" spans="2:18" ht="12.75">
      <c r="B86" s="6" t="s">
        <v>1009</v>
      </c>
      <c r="C86" s="49" t="s">
        <v>17</v>
      </c>
      <c r="D86" s="5">
        <v>5399</v>
      </c>
      <c r="E86" s="43"/>
      <c r="F86" s="43"/>
      <c r="G86" s="43"/>
      <c r="H86" s="43"/>
      <c r="I86" s="43"/>
      <c r="J86" s="43"/>
      <c r="K86" s="69"/>
      <c r="L86" s="69"/>
      <c r="M86" s="65"/>
      <c r="N86" s="65"/>
      <c r="O86" s="65"/>
      <c r="P86" s="43"/>
      <c r="Q86" s="64">
        <f t="shared" si="4"/>
        <v>0</v>
      </c>
      <c r="R86" s="64">
        <f t="shared" si="5"/>
        <v>0</v>
      </c>
    </row>
    <row r="87" spans="2:18" ht="55.5" customHeight="1">
      <c r="B87" s="6" t="s">
        <v>376</v>
      </c>
      <c r="C87" s="49" t="s">
        <v>158</v>
      </c>
      <c r="D87" s="5">
        <v>5400</v>
      </c>
      <c r="E87" s="13" t="s">
        <v>733</v>
      </c>
      <c r="F87" s="13" t="s">
        <v>733</v>
      </c>
      <c r="G87" s="13" t="s">
        <v>733</v>
      </c>
      <c r="H87" s="13" t="s">
        <v>733</v>
      </c>
      <c r="I87" s="13" t="s">
        <v>733</v>
      </c>
      <c r="J87" s="13" t="s">
        <v>733</v>
      </c>
      <c r="K87" s="35" t="s">
        <v>733</v>
      </c>
      <c r="L87" s="35" t="s">
        <v>733</v>
      </c>
      <c r="M87" s="65"/>
      <c r="N87" s="65"/>
      <c r="O87" s="65"/>
      <c r="P87" s="43"/>
      <c r="Q87" s="64">
        <f t="shared" si="4"/>
        <v>0</v>
      </c>
      <c r="R87" s="64">
        <f t="shared" si="5"/>
        <v>0</v>
      </c>
    </row>
    <row r="88" spans="2:18" ht="12.75">
      <c r="B88" s="6" t="s">
        <v>735</v>
      </c>
      <c r="C88" s="49" t="s">
        <v>17</v>
      </c>
      <c r="D88" s="5">
        <v>5401</v>
      </c>
      <c r="E88" s="43"/>
      <c r="F88" s="43"/>
      <c r="G88" s="43"/>
      <c r="H88" s="43"/>
      <c r="I88" s="43"/>
      <c r="J88" s="43"/>
      <c r="K88" s="69"/>
      <c r="L88" s="69"/>
      <c r="M88" s="65"/>
      <c r="N88" s="65"/>
      <c r="O88" s="65"/>
      <c r="P88" s="43"/>
      <c r="Q88" s="64">
        <f t="shared" si="4"/>
        <v>0</v>
      </c>
      <c r="R88" s="64">
        <f t="shared" si="5"/>
        <v>0</v>
      </c>
    </row>
    <row r="89" spans="2:18" ht="12.75">
      <c r="B89" s="6" t="s">
        <v>17</v>
      </c>
      <c r="C89" s="49" t="s">
        <v>17</v>
      </c>
      <c r="D89" s="5" t="s">
        <v>17</v>
      </c>
      <c r="E89" s="43"/>
      <c r="F89" s="43"/>
      <c r="G89" s="43"/>
      <c r="H89" s="43"/>
      <c r="I89" s="43"/>
      <c r="J89" s="43"/>
      <c r="K89" s="69"/>
      <c r="L89" s="69"/>
      <c r="M89" s="65"/>
      <c r="N89" s="65"/>
      <c r="O89" s="65"/>
      <c r="P89" s="43"/>
      <c r="Q89" s="64">
        <f t="shared" si="4"/>
        <v>0</v>
      </c>
      <c r="R89" s="64">
        <f t="shared" si="5"/>
        <v>0</v>
      </c>
    </row>
    <row r="90" spans="2:18" ht="12.75">
      <c r="B90" s="6" t="s">
        <v>159</v>
      </c>
      <c r="C90" s="49" t="s">
        <v>17</v>
      </c>
      <c r="D90" s="5">
        <v>5499</v>
      </c>
      <c r="E90" s="43"/>
      <c r="F90" s="43"/>
      <c r="G90" s="43"/>
      <c r="H90" s="43"/>
      <c r="I90" s="43"/>
      <c r="J90" s="43"/>
      <c r="K90" s="69"/>
      <c r="L90" s="69"/>
      <c r="M90" s="65"/>
      <c r="N90" s="65"/>
      <c r="O90" s="65"/>
      <c r="P90" s="43"/>
      <c r="Q90" s="64">
        <f t="shared" si="4"/>
        <v>0</v>
      </c>
      <c r="R90" s="64">
        <f t="shared" si="5"/>
        <v>0</v>
      </c>
    </row>
    <row r="91" spans="2:18" ht="79.5" customHeight="1">
      <c r="B91" s="8" t="s">
        <v>377</v>
      </c>
      <c r="C91" s="48" t="s">
        <v>269</v>
      </c>
      <c r="D91" s="4">
        <v>5500</v>
      </c>
      <c r="E91" s="13" t="s">
        <v>733</v>
      </c>
      <c r="F91" s="13" t="s">
        <v>733</v>
      </c>
      <c r="G91" s="13" t="s">
        <v>733</v>
      </c>
      <c r="H91" s="13" t="s">
        <v>733</v>
      </c>
      <c r="I91" s="13" t="s">
        <v>733</v>
      </c>
      <c r="J91" s="13" t="s">
        <v>733</v>
      </c>
      <c r="K91" s="35" t="s">
        <v>733</v>
      </c>
      <c r="L91" s="35" t="s">
        <v>733</v>
      </c>
      <c r="M91" s="66">
        <f aca="true" t="shared" si="7" ref="M91:R92">SUM(M92)</f>
        <v>74.9</v>
      </c>
      <c r="N91" s="66">
        <f t="shared" si="7"/>
        <v>74.9</v>
      </c>
      <c r="O91" s="66">
        <f t="shared" si="7"/>
        <v>86.2</v>
      </c>
      <c r="P91" s="66">
        <f t="shared" si="7"/>
        <v>0</v>
      </c>
      <c r="Q91" s="66">
        <f t="shared" si="7"/>
        <v>0</v>
      </c>
      <c r="R91" s="66">
        <f t="shared" si="7"/>
        <v>0</v>
      </c>
    </row>
    <row r="92" spans="2:18" ht="32.25" customHeight="1">
      <c r="B92" s="6" t="s">
        <v>378</v>
      </c>
      <c r="C92" s="49" t="s">
        <v>162</v>
      </c>
      <c r="D92" s="5">
        <v>5501</v>
      </c>
      <c r="E92" s="13" t="s">
        <v>733</v>
      </c>
      <c r="F92" s="13" t="s">
        <v>733</v>
      </c>
      <c r="G92" s="13" t="s">
        <v>733</v>
      </c>
      <c r="H92" s="13" t="s">
        <v>733</v>
      </c>
      <c r="I92" s="13" t="s">
        <v>733</v>
      </c>
      <c r="J92" s="13" t="s">
        <v>733</v>
      </c>
      <c r="K92" s="35" t="s">
        <v>733</v>
      </c>
      <c r="L92" s="35" t="s">
        <v>733</v>
      </c>
      <c r="M92" s="66">
        <f t="shared" si="7"/>
        <v>74.9</v>
      </c>
      <c r="N92" s="66">
        <f t="shared" si="7"/>
        <v>74.9</v>
      </c>
      <c r="O92" s="66">
        <f t="shared" si="7"/>
        <v>86.2</v>
      </c>
      <c r="P92" s="66">
        <f t="shared" si="7"/>
        <v>0</v>
      </c>
      <c r="Q92" s="66">
        <f t="shared" si="7"/>
        <v>0</v>
      </c>
      <c r="R92" s="66">
        <f t="shared" si="7"/>
        <v>0</v>
      </c>
    </row>
    <row r="93" spans="2:18" ht="168.75" customHeight="1">
      <c r="B93" s="6" t="s">
        <v>379</v>
      </c>
      <c r="C93" s="53" t="s">
        <v>799</v>
      </c>
      <c r="D93" s="5">
        <v>5502</v>
      </c>
      <c r="E93" s="43"/>
      <c r="F93" s="43"/>
      <c r="G93" s="43"/>
      <c r="H93" s="73" t="s">
        <v>964</v>
      </c>
      <c r="I93" s="21" t="s">
        <v>965</v>
      </c>
      <c r="J93" s="21" t="s">
        <v>966</v>
      </c>
      <c r="K93" s="69" t="s">
        <v>873</v>
      </c>
      <c r="L93" s="69" t="s">
        <v>875</v>
      </c>
      <c r="M93" s="65">
        <v>74.9</v>
      </c>
      <c r="N93" s="65">
        <v>74.9</v>
      </c>
      <c r="O93" s="65">
        <v>86.2</v>
      </c>
      <c r="P93" s="43"/>
      <c r="Q93" s="64">
        <f t="shared" si="4"/>
        <v>0</v>
      </c>
      <c r="R93" s="64">
        <f t="shared" si="5"/>
        <v>0</v>
      </c>
    </row>
    <row r="94" spans="2:18" ht="12.75">
      <c r="B94" s="6" t="s">
        <v>17</v>
      </c>
      <c r="C94" s="49" t="s">
        <v>17</v>
      </c>
      <c r="D94" s="5" t="s">
        <v>17</v>
      </c>
      <c r="E94" s="43"/>
      <c r="F94" s="43"/>
      <c r="G94" s="43"/>
      <c r="H94" s="43"/>
      <c r="I94" s="43"/>
      <c r="J94" s="43"/>
      <c r="K94" s="69"/>
      <c r="L94" s="69"/>
      <c r="M94" s="65"/>
      <c r="N94" s="65"/>
      <c r="O94" s="65"/>
      <c r="P94" s="43"/>
      <c r="Q94" s="64">
        <f t="shared" si="4"/>
        <v>0</v>
      </c>
      <c r="R94" s="64">
        <f t="shared" si="5"/>
        <v>0</v>
      </c>
    </row>
    <row r="95" spans="2:18" ht="12.75">
      <c r="B95" s="6" t="s">
        <v>1011</v>
      </c>
      <c r="C95" s="49" t="s">
        <v>17</v>
      </c>
      <c r="D95" s="5">
        <v>5599</v>
      </c>
      <c r="E95" s="43"/>
      <c r="F95" s="43"/>
      <c r="G95" s="43"/>
      <c r="H95" s="43"/>
      <c r="I95" s="43"/>
      <c r="J95" s="43"/>
      <c r="K95" s="69"/>
      <c r="L95" s="69"/>
      <c r="M95" s="65"/>
      <c r="N95" s="65"/>
      <c r="O95" s="65"/>
      <c r="P95" s="43"/>
      <c r="Q95" s="64">
        <f aca="true" t="shared" si="8" ref="Q95:Q114">SUM(P95*104.8/100)</f>
        <v>0</v>
      </c>
      <c r="R95" s="64">
        <f aca="true" t="shared" si="9" ref="R95:R114">SUM(Q95*104.3/100)</f>
        <v>0</v>
      </c>
    </row>
    <row r="96" spans="2:18" ht="25.5" customHeight="1">
      <c r="B96" s="6" t="s">
        <v>1031</v>
      </c>
      <c r="C96" s="49" t="s">
        <v>271</v>
      </c>
      <c r="D96" s="5">
        <v>5600</v>
      </c>
      <c r="E96" s="13" t="s">
        <v>733</v>
      </c>
      <c r="F96" s="13" t="s">
        <v>733</v>
      </c>
      <c r="G96" s="13" t="s">
        <v>733</v>
      </c>
      <c r="H96" s="13" t="s">
        <v>733</v>
      </c>
      <c r="I96" s="13" t="s">
        <v>733</v>
      </c>
      <c r="J96" s="13" t="s">
        <v>733</v>
      </c>
      <c r="K96" s="35" t="s">
        <v>733</v>
      </c>
      <c r="L96" s="35" t="s">
        <v>733</v>
      </c>
      <c r="M96" s="65"/>
      <c r="N96" s="65"/>
      <c r="O96" s="65"/>
      <c r="P96" s="43"/>
      <c r="Q96" s="64">
        <f t="shared" si="8"/>
        <v>0</v>
      </c>
      <c r="R96" s="64">
        <f t="shared" si="9"/>
        <v>0</v>
      </c>
    </row>
    <row r="97" spans="2:18" ht="12.75">
      <c r="B97" s="6" t="s">
        <v>1013</v>
      </c>
      <c r="C97" s="49" t="s">
        <v>17</v>
      </c>
      <c r="D97" s="5">
        <v>5601</v>
      </c>
      <c r="E97" s="43"/>
      <c r="F97" s="43"/>
      <c r="G97" s="43"/>
      <c r="H97" s="43"/>
      <c r="I97" s="43"/>
      <c r="J97" s="43"/>
      <c r="K97" s="69"/>
      <c r="L97" s="69"/>
      <c r="M97" s="65"/>
      <c r="N97" s="65"/>
      <c r="O97" s="65"/>
      <c r="P97" s="43"/>
      <c r="Q97" s="64">
        <f t="shared" si="8"/>
        <v>0</v>
      </c>
      <c r="R97" s="64">
        <f t="shared" si="9"/>
        <v>0</v>
      </c>
    </row>
    <row r="98" spans="2:18" ht="12.75">
      <c r="B98" s="6" t="s">
        <v>17</v>
      </c>
      <c r="C98" s="49" t="s">
        <v>17</v>
      </c>
      <c r="D98" s="5" t="s">
        <v>17</v>
      </c>
      <c r="E98" s="43"/>
      <c r="F98" s="43"/>
      <c r="G98" s="43"/>
      <c r="H98" s="43"/>
      <c r="I98" s="43"/>
      <c r="J98" s="43"/>
      <c r="K98" s="69"/>
      <c r="L98" s="69"/>
      <c r="M98" s="65"/>
      <c r="N98" s="65"/>
      <c r="O98" s="65"/>
      <c r="P98" s="43"/>
      <c r="Q98" s="64">
        <f t="shared" si="8"/>
        <v>0</v>
      </c>
      <c r="R98" s="64">
        <f t="shared" si="9"/>
        <v>0</v>
      </c>
    </row>
    <row r="99" spans="2:18" ht="12.75">
      <c r="B99" s="6" t="s">
        <v>1014</v>
      </c>
      <c r="C99" s="49" t="s">
        <v>17</v>
      </c>
      <c r="D99" s="5">
        <v>5699</v>
      </c>
      <c r="E99" s="43"/>
      <c r="F99" s="43"/>
      <c r="G99" s="43"/>
      <c r="H99" s="43"/>
      <c r="I99" s="43"/>
      <c r="J99" s="43"/>
      <c r="K99" s="69"/>
      <c r="L99" s="69"/>
      <c r="M99" s="65"/>
      <c r="N99" s="65"/>
      <c r="O99" s="65"/>
      <c r="P99" s="43"/>
      <c r="Q99" s="64">
        <f t="shared" si="8"/>
        <v>0</v>
      </c>
      <c r="R99" s="64">
        <f t="shared" si="9"/>
        <v>0</v>
      </c>
    </row>
    <row r="100" spans="2:18" ht="64.5" customHeight="1">
      <c r="B100" s="8" t="s">
        <v>428</v>
      </c>
      <c r="C100" s="48" t="s">
        <v>273</v>
      </c>
      <c r="D100" s="4">
        <v>5700</v>
      </c>
      <c r="E100" s="13" t="s">
        <v>733</v>
      </c>
      <c r="F100" s="13" t="s">
        <v>733</v>
      </c>
      <c r="G100" s="13" t="s">
        <v>733</v>
      </c>
      <c r="H100" s="13" t="s">
        <v>733</v>
      </c>
      <c r="I100" s="13" t="s">
        <v>733</v>
      </c>
      <c r="J100" s="13" t="s">
        <v>733</v>
      </c>
      <c r="K100" s="35" t="s">
        <v>733</v>
      </c>
      <c r="L100" s="35" t="s">
        <v>733</v>
      </c>
      <c r="M100" s="66">
        <f aca="true" t="shared" si="10" ref="M100:R100">SUM(M107)</f>
        <v>1042.8</v>
      </c>
      <c r="N100" s="66">
        <f t="shared" si="10"/>
        <v>1042.8</v>
      </c>
      <c r="O100" s="66">
        <f t="shared" si="10"/>
        <v>1230.5</v>
      </c>
      <c r="P100" s="66">
        <f t="shared" si="10"/>
        <v>1070.1</v>
      </c>
      <c r="Q100" s="66">
        <f t="shared" si="10"/>
        <v>1077.2</v>
      </c>
      <c r="R100" s="66">
        <f t="shared" si="10"/>
        <v>1083.9</v>
      </c>
    </row>
    <row r="101" spans="2:18" ht="12.75">
      <c r="B101" s="6" t="s">
        <v>429</v>
      </c>
      <c r="C101" s="49" t="s">
        <v>225</v>
      </c>
      <c r="D101" s="5">
        <v>5701</v>
      </c>
      <c r="E101" s="13" t="s">
        <v>733</v>
      </c>
      <c r="F101" s="13" t="s">
        <v>733</v>
      </c>
      <c r="G101" s="13" t="s">
        <v>733</v>
      </c>
      <c r="H101" s="13" t="s">
        <v>733</v>
      </c>
      <c r="I101" s="13" t="s">
        <v>733</v>
      </c>
      <c r="J101" s="13" t="s">
        <v>733</v>
      </c>
      <c r="K101" s="35" t="s">
        <v>733</v>
      </c>
      <c r="L101" s="35" t="s">
        <v>733</v>
      </c>
      <c r="M101" s="65"/>
      <c r="N101" s="65"/>
      <c r="O101" s="65"/>
      <c r="P101" s="43"/>
      <c r="Q101" s="64">
        <f t="shared" si="8"/>
        <v>0</v>
      </c>
      <c r="R101" s="64">
        <f t="shared" si="9"/>
        <v>0</v>
      </c>
    </row>
    <row r="102" spans="2:18" ht="16.5" customHeight="1">
      <c r="B102" s="6" t="s">
        <v>1016</v>
      </c>
      <c r="C102" s="49" t="s">
        <v>226</v>
      </c>
      <c r="D102" s="5">
        <v>5702</v>
      </c>
      <c r="E102" s="43"/>
      <c r="F102" s="43"/>
      <c r="G102" s="43"/>
      <c r="H102" s="43"/>
      <c r="I102" s="43"/>
      <c r="J102" s="43"/>
      <c r="K102" s="69"/>
      <c r="L102" s="69"/>
      <c r="M102" s="65"/>
      <c r="N102" s="65"/>
      <c r="O102" s="65"/>
      <c r="P102" s="43"/>
      <c r="Q102" s="64">
        <f t="shared" si="8"/>
        <v>0</v>
      </c>
      <c r="R102" s="64">
        <f t="shared" si="9"/>
        <v>0</v>
      </c>
    </row>
    <row r="103" spans="2:18" ht="27.75" customHeight="1">
      <c r="B103" s="6" t="s">
        <v>1032</v>
      </c>
      <c r="C103" s="49" t="s">
        <v>227</v>
      </c>
      <c r="D103" s="5">
        <v>5703</v>
      </c>
      <c r="E103" s="13" t="s">
        <v>733</v>
      </c>
      <c r="F103" s="13" t="s">
        <v>733</v>
      </c>
      <c r="G103" s="13" t="s">
        <v>733</v>
      </c>
      <c r="H103" s="13" t="s">
        <v>733</v>
      </c>
      <c r="I103" s="13" t="s">
        <v>733</v>
      </c>
      <c r="J103" s="13" t="s">
        <v>733</v>
      </c>
      <c r="K103" s="35" t="s">
        <v>733</v>
      </c>
      <c r="L103" s="35" t="s">
        <v>733</v>
      </c>
      <c r="M103" s="65"/>
      <c r="N103" s="65"/>
      <c r="O103" s="65"/>
      <c r="P103" s="43"/>
      <c r="Q103" s="64">
        <f t="shared" si="8"/>
        <v>0</v>
      </c>
      <c r="R103" s="64">
        <f t="shared" si="9"/>
        <v>0</v>
      </c>
    </row>
    <row r="104" spans="2:18" ht="16.5" customHeight="1">
      <c r="B104" s="6" t="s">
        <v>1018</v>
      </c>
      <c r="C104" s="49" t="s">
        <v>17</v>
      </c>
      <c r="D104" s="5">
        <v>5704</v>
      </c>
      <c r="E104" s="43"/>
      <c r="F104" s="43"/>
      <c r="G104" s="43"/>
      <c r="H104" s="43"/>
      <c r="I104" s="43"/>
      <c r="J104" s="43"/>
      <c r="K104" s="69"/>
      <c r="L104" s="69"/>
      <c r="M104" s="65"/>
      <c r="N104" s="65"/>
      <c r="O104" s="65"/>
      <c r="P104" s="43"/>
      <c r="Q104" s="64">
        <f t="shared" si="8"/>
        <v>0</v>
      </c>
      <c r="R104" s="64">
        <f t="shared" si="9"/>
        <v>0</v>
      </c>
    </row>
    <row r="105" spans="2:18" ht="12.75">
      <c r="B105" s="6" t="s">
        <v>17</v>
      </c>
      <c r="C105" s="49" t="s">
        <v>17</v>
      </c>
      <c r="D105" s="5" t="s">
        <v>17</v>
      </c>
      <c r="E105" s="43"/>
      <c r="F105" s="43"/>
      <c r="G105" s="43"/>
      <c r="H105" s="43"/>
      <c r="I105" s="43"/>
      <c r="J105" s="43"/>
      <c r="K105" s="69"/>
      <c r="L105" s="69"/>
      <c r="M105" s="65"/>
      <c r="N105" s="65"/>
      <c r="O105" s="65"/>
      <c r="P105" s="43"/>
      <c r="Q105" s="64">
        <f t="shared" si="8"/>
        <v>0</v>
      </c>
      <c r="R105" s="64">
        <f t="shared" si="9"/>
        <v>0</v>
      </c>
    </row>
    <row r="106" spans="2:18" ht="14.25" customHeight="1">
      <c r="B106" s="6" t="s">
        <v>1019</v>
      </c>
      <c r="C106" s="49" t="s">
        <v>17</v>
      </c>
      <c r="D106" s="5">
        <v>5799</v>
      </c>
      <c r="E106" s="43"/>
      <c r="F106" s="43"/>
      <c r="G106" s="43"/>
      <c r="H106" s="43"/>
      <c r="I106" s="43"/>
      <c r="J106" s="43"/>
      <c r="K106" s="69"/>
      <c r="L106" s="69"/>
      <c r="M106" s="65"/>
      <c r="N106" s="65"/>
      <c r="O106" s="65"/>
      <c r="P106" s="43"/>
      <c r="Q106" s="64">
        <f t="shared" si="8"/>
        <v>0</v>
      </c>
      <c r="R106" s="64">
        <f t="shared" si="9"/>
        <v>0</v>
      </c>
    </row>
    <row r="107" spans="2:18" ht="17.25" customHeight="1">
      <c r="B107" s="6" t="s">
        <v>430</v>
      </c>
      <c r="C107" s="49" t="s">
        <v>169</v>
      </c>
      <c r="D107" s="5">
        <v>5800</v>
      </c>
      <c r="E107" s="13" t="s">
        <v>733</v>
      </c>
      <c r="F107" s="13" t="s">
        <v>733</v>
      </c>
      <c r="G107" s="13" t="s">
        <v>733</v>
      </c>
      <c r="H107" s="13" t="s">
        <v>733</v>
      </c>
      <c r="I107" s="13" t="s">
        <v>733</v>
      </c>
      <c r="J107" s="13" t="s">
        <v>733</v>
      </c>
      <c r="K107" s="35" t="s">
        <v>733</v>
      </c>
      <c r="L107" s="35" t="s">
        <v>733</v>
      </c>
      <c r="M107" s="65">
        <f aca="true" t="shared" si="11" ref="M107:R108">SUM(M108)</f>
        <v>1042.8</v>
      </c>
      <c r="N107" s="65">
        <f t="shared" si="11"/>
        <v>1042.8</v>
      </c>
      <c r="O107" s="65">
        <f t="shared" si="11"/>
        <v>1230.5</v>
      </c>
      <c r="P107" s="65">
        <f t="shared" si="11"/>
        <v>1070.1</v>
      </c>
      <c r="Q107" s="65">
        <f t="shared" si="11"/>
        <v>1077.2</v>
      </c>
      <c r="R107" s="65">
        <f t="shared" si="11"/>
        <v>1083.9</v>
      </c>
    </row>
    <row r="108" spans="2:18" ht="56.25" customHeight="1">
      <c r="B108" s="6" t="s">
        <v>1020</v>
      </c>
      <c r="C108" s="49" t="s">
        <v>275</v>
      </c>
      <c r="D108" s="5">
        <v>5801</v>
      </c>
      <c r="E108" s="13" t="s">
        <v>733</v>
      </c>
      <c r="F108" s="13" t="s">
        <v>733</v>
      </c>
      <c r="G108" s="13" t="s">
        <v>733</v>
      </c>
      <c r="H108" s="13" t="s">
        <v>733</v>
      </c>
      <c r="I108" s="13" t="s">
        <v>733</v>
      </c>
      <c r="J108" s="13" t="s">
        <v>733</v>
      </c>
      <c r="K108" s="35" t="s">
        <v>733</v>
      </c>
      <c r="L108" s="35" t="s">
        <v>733</v>
      </c>
      <c r="M108" s="65">
        <f t="shared" si="11"/>
        <v>1042.8</v>
      </c>
      <c r="N108" s="65">
        <f t="shared" si="11"/>
        <v>1042.8</v>
      </c>
      <c r="O108" s="65">
        <f t="shared" si="11"/>
        <v>1230.5</v>
      </c>
      <c r="P108" s="65">
        <f t="shared" si="11"/>
        <v>1070.1</v>
      </c>
      <c r="Q108" s="65">
        <f t="shared" si="11"/>
        <v>1077.2</v>
      </c>
      <c r="R108" s="65">
        <f t="shared" si="11"/>
        <v>1083.9</v>
      </c>
    </row>
    <row r="109" spans="2:18" ht="156">
      <c r="B109" s="6" t="s">
        <v>1021</v>
      </c>
      <c r="C109" s="49" t="s">
        <v>897</v>
      </c>
      <c r="D109" s="5">
        <v>5802</v>
      </c>
      <c r="E109" s="21" t="s">
        <v>906</v>
      </c>
      <c r="F109" s="21" t="s">
        <v>924</v>
      </c>
      <c r="G109" s="21" t="s">
        <v>913</v>
      </c>
      <c r="H109" s="43"/>
      <c r="I109" s="43"/>
      <c r="J109" s="43"/>
      <c r="K109" s="69" t="s">
        <v>877</v>
      </c>
      <c r="L109" s="69" t="s">
        <v>869</v>
      </c>
      <c r="M109" s="65">
        <v>1042.8</v>
      </c>
      <c r="N109" s="65">
        <v>1042.8</v>
      </c>
      <c r="O109" s="65">
        <v>1230.5</v>
      </c>
      <c r="P109" s="79">
        <v>1070.1</v>
      </c>
      <c r="Q109" s="64">
        <v>1077.2</v>
      </c>
      <c r="R109" s="64">
        <v>1083.9</v>
      </c>
    </row>
    <row r="110" spans="2:18" ht="15" customHeight="1">
      <c r="B110" s="6" t="s">
        <v>1022</v>
      </c>
      <c r="C110" s="49" t="s">
        <v>17</v>
      </c>
      <c r="D110" s="5">
        <v>5899</v>
      </c>
      <c r="E110" s="43"/>
      <c r="F110" s="43"/>
      <c r="G110" s="43"/>
      <c r="H110" s="43"/>
      <c r="I110" s="43"/>
      <c r="J110" s="43"/>
      <c r="K110" s="69"/>
      <c r="L110" s="69"/>
      <c r="M110" s="65"/>
      <c r="N110" s="65"/>
      <c r="O110" s="65"/>
      <c r="P110" s="43"/>
      <c r="Q110" s="64">
        <f t="shared" si="8"/>
        <v>0</v>
      </c>
      <c r="R110" s="64">
        <f t="shared" si="9"/>
        <v>0</v>
      </c>
    </row>
    <row r="111" spans="2:18" ht="28.5" customHeight="1">
      <c r="B111" s="6" t="s">
        <v>1033</v>
      </c>
      <c r="C111" s="49" t="s">
        <v>277</v>
      </c>
      <c r="D111" s="5">
        <v>5900</v>
      </c>
      <c r="E111" s="13" t="s">
        <v>733</v>
      </c>
      <c r="F111" s="13" t="s">
        <v>733</v>
      </c>
      <c r="G111" s="13" t="s">
        <v>733</v>
      </c>
      <c r="H111" s="13" t="s">
        <v>733</v>
      </c>
      <c r="I111" s="13" t="s">
        <v>733</v>
      </c>
      <c r="J111" s="13" t="s">
        <v>733</v>
      </c>
      <c r="K111" s="35" t="s">
        <v>733</v>
      </c>
      <c r="L111" s="35" t="s">
        <v>733</v>
      </c>
      <c r="M111" s="65"/>
      <c r="N111" s="65"/>
      <c r="O111" s="65"/>
      <c r="P111" s="43"/>
      <c r="Q111" s="64">
        <f t="shared" si="8"/>
        <v>0</v>
      </c>
      <c r="R111" s="64">
        <f t="shared" si="9"/>
        <v>0</v>
      </c>
    </row>
    <row r="112" spans="2:18" ht="13.5" customHeight="1">
      <c r="B112" s="6" t="s">
        <v>1024</v>
      </c>
      <c r="C112" s="49" t="s">
        <v>17</v>
      </c>
      <c r="D112" s="5">
        <v>5901</v>
      </c>
      <c r="E112" s="43"/>
      <c r="F112" s="43"/>
      <c r="G112" s="43"/>
      <c r="H112" s="43"/>
      <c r="I112" s="43"/>
      <c r="J112" s="43"/>
      <c r="K112" s="69"/>
      <c r="L112" s="69"/>
      <c r="M112" s="65"/>
      <c r="N112" s="65"/>
      <c r="O112" s="65"/>
      <c r="P112" s="43"/>
      <c r="Q112" s="64">
        <f t="shared" si="8"/>
        <v>0</v>
      </c>
      <c r="R112" s="64">
        <f t="shared" si="9"/>
        <v>0</v>
      </c>
    </row>
    <row r="113" spans="2:18" ht="12.75">
      <c r="B113" s="6" t="s">
        <v>17</v>
      </c>
      <c r="C113" s="49" t="s">
        <v>17</v>
      </c>
      <c r="D113" s="5" t="s">
        <v>17</v>
      </c>
      <c r="E113" s="43"/>
      <c r="F113" s="43"/>
      <c r="G113" s="43"/>
      <c r="H113" s="43"/>
      <c r="I113" s="43"/>
      <c r="J113" s="43"/>
      <c r="K113" s="69"/>
      <c r="L113" s="69"/>
      <c r="M113" s="65"/>
      <c r="N113" s="65"/>
      <c r="O113" s="65"/>
      <c r="P113" s="43"/>
      <c r="Q113" s="64">
        <f t="shared" si="8"/>
        <v>0</v>
      </c>
      <c r="R113" s="64">
        <f t="shared" si="9"/>
        <v>0</v>
      </c>
    </row>
    <row r="114" spans="2:18" ht="14.25" customHeight="1">
      <c r="B114" s="6" t="s">
        <v>1034</v>
      </c>
      <c r="C114" s="49" t="s">
        <v>17</v>
      </c>
      <c r="D114" s="5">
        <v>5999</v>
      </c>
      <c r="E114" s="43"/>
      <c r="F114" s="43"/>
      <c r="G114" s="43"/>
      <c r="H114" s="43"/>
      <c r="I114" s="43"/>
      <c r="J114" s="43"/>
      <c r="K114" s="69"/>
      <c r="L114" s="69"/>
      <c r="M114" s="65"/>
      <c r="N114" s="65"/>
      <c r="O114" s="65"/>
      <c r="P114" s="43"/>
      <c r="Q114" s="64">
        <f t="shared" si="8"/>
        <v>0</v>
      </c>
      <c r="R114" s="64">
        <f t="shared" si="9"/>
        <v>0</v>
      </c>
    </row>
    <row r="116" ht="12.75">
      <c r="C116" s="54" t="s">
        <v>995</v>
      </c>
    </row>
    <row r="117" ht="12.75">
      <c r="C117" s="54" t="s">
        <v>996</v>
      </c>
    </row>
  </sheetData>
  <sheetProtection/>
  <mergeCells count="12">
    <mergeCell ref="M4:N4"/>
    <mergeCell ref="O4:O5"/>
    <mergeCell ref="P4:P5"/>
    <mergeCell ref="Q4:R4"/>
    <mergeCell ref="B1:R1"/>
    <mergeCell ref="B3:C5"/>
    <mergeCell ref="D3:D5"/>
    <mergeCell ref="E3:J3"/>
    <mergeCell ref="K3:L4"/>
    <mergeCell ref="M3:R3"/>
    <mergeCell ref="E4:G4"/>
    <mergeCell ref="H4:J4"/>
  </mergeCells>
  <printOptions horizontalCentered="1"/>
  <pageMargins left="0" right="0" top="0" bottom="0" header="0" footer="0"/>
  <pageSetup firstPageNumber="21" useFirstPageNumber="1" fitToHeight="0" fitToWidth="1" horizontalDpi="600" verticalDpi="600" orientation="landscape" paperSize="9" scale="67" r:id="rId1"/>
</worksheet>
</file>

<file path=xl/worksheets/sheet4.xml><?xml version="1.0" encoding="utf-8"?>
<worksheet xmlns="http://schemas.openxmlformats.org/spreadsheetml/2006/main" xmlns:r="http://schemas.openxmlformats.org/officeDocument/2006/relationships">
  <sheetPr>
    <pageSetUpPr fitToPage="1"/>
  </sheetPr>
  <dimension ref="A1:S116"/>
  <sheetViews>
    <sheetView showZeros="0" view="pageBreakPreview" zoomScale="60" zoomScalePageLayoutView="0" workbookViewId="0" topLeftCell="B99">
      <selection activeCell="H95" sqref="H95"/>
    </sheetView>
  </sheetViews>
  <sheetFormatPr defaultColWidth="9.00390625" defaultRowHeight="12.75"/>
  <cols>
    <col min="1" max="1" width="0" style="19" hidden="1" customWidth="1"/>
    <col min="2" max="2" width="8.125" style="12" customWidth="1"/>
    <col min="3" max="3" width="64.75390625" style="54" customWidth="1"/>
    <col min="4" max="4" width="5.375" style="3" customWidth="1"/>
    <col min="5" max="5" width="11.125" style="44" customWidth="1"/>
    <col min="6" max="6" width="11.00390625" style="44" customWidth="1"/>
    <col min="7" max="7" width="10.625" style="44" customWidth="1"/>
    <col min="8" max="8" width="11.875" style="44" customWidth="1"/>
    <col min="9" max="9" width="10.75390625" style="44" customWidth="1"/>
    <col min="10" max="10" width="10.625" style="44" customWidth="1"/>
    <col min="11" max="11" width="7.25390625" style="44" customWidth="1"/>
    <col min="12" max="12" width="8.25390625" style="44" customWidth="1"/>
    <col min="13" max="13" width="9.125" style="44" customWidth="1"/>
    <col min="14" max="14" width="9.875" style="44" customWidth="1"/>
    <col min="15" max="15" width="9.125" style="44" customWidth="1"/>
    <col min="16" max="16" width="8.625" style="44" customWidth="1"/>
    <col min="17" max="17" width="11.00390625" style="44" customWidth="1"/>
    <col min="18" max="18" width="10.875" style="44" customWidth="1"/>
    <col min="19" max="19" width="9.875" style="19" customWidth="1"/>
    <col min="20" max="20" width="14.625" style="19" customWidth="1"/>
    <col min="21" max="21" width="13.25390625" style="19" customWidth="1"/>
    <col min="22" max="22" width="15.875" style="19" customWidth="1"/>
    <col min="23" max="23" width="14.75390625" style="19" customWidth="1"/>
    <col min="24" max="24" width="13.25390625" style="19" customWidth="1"/>
    <col min="25" max="25" width="16.625" style="19" customWidth="1"/>
    <col min="26" max="16384" width="9.125" style="19" customWidth="1"/>
  </cols>
  <sheetData>
    <row r="1" spans="1:19" ht="15.75">
      <c r="A1" s="18" t="s">
        <v>0</v>
      </c>
      <c r="B1" s="133" t="s">
        <v>999</v>
      </c>
      <c r="C1" s="133"/>
      <c r="D1" s="133"/>
      <c r="E1" s="133"/>
      <c r="F1" s="133"/>
      <c r="G1" s="133"/>
      <c r="H1" s="133"/>
      <c r="I1" s="133"/>
      <c r="J1" s="133"/>
      <c r="K1" s="133"/>
      <c r="L1" s="133"/>
      <c r="M1" s="133"/>
      <c r="N1" s="133"/>
      <c r="O1" s="133"/>
      <c r="P1" s="133"/>
      <c r="Q1" s="133"/>
      <c r="R1" s="133"/>
      <c r="S1" s="18"/>
    </row>
    <row r="2" spans="1:19" ht="7.5" customHeight="1">
      <c r="A2" s="18"/>
      <c r="B2" s="11"/>
      <c r="C2" s="46"/>
      <c r="D2" s="2"/>
      <c r="E2" s="20"/>
      <c r="F2" s="20"/>
      <c r="G2" s="20"/>
      <c r="H2" s="20"/>
      <c r="I2" s="20"/>
      <c r="J2" s="20"/>
      <c r="K2" s="20"/>
      <c r="L2" s="20"/>
      <c r="M2" s="20"/>
      <c r="N2" s="20"/>
      <c r="O2" s="20"/>
      <c r="P2" s="20"/>
      <c r="Q2" s="20"/>
      <c r="R2" s="20"/>
      <c r="S2" s="18"/>
    </row>
    <row r="3" spans="1:19" ht="20.25" customHeight="1">
      <c r="A3" s="18"/>
      <c r="B3" s="134" t="s">
        <v>82</v>
      </c>
      <c r="C3" s="134"/>
      <c r="D3" s="131" t="s">
        <v>75</v>
      </c>
      <c r="E3" s="126" t="s">
        <v>734</v>
      </c>
      <c r="F3" s="126"/>
      <c r="G3" s="126"/>
      <c r="H3" s="126"/>
      <c r="I3" s="126"/>
      <c r="J3" s="126"/>
      <c r="K3" s="126" t="s">
        <v>81</v>
      </c>
      <c r="L3" s="135"/>
      <c r="M3" s="126" t="s">
        <v>85</v>
      </c>
      <c r="N3" s="126"/>
      <c r="O3" s="126"/>
      <c r="P3" s="126"/>
      <c r="Q3" s="126"/>
      <c r="R3" s="126"/>
      <c r="S3" s="18"/>
    </row>
    <row r="4" spans="1:19" ht="12.75" customHeight="1">
      <c r="A4" s="18" t="s">
        <v>1</v>
      </c>
      <c r="B4" s="134"/>
      <c r="C4" s="134"/>
      <c r="D4" s="131"/>
      <c r="E4" s="126" t="s">
        <v>77</v>
      </c>
      <c r="F4" s="126"/>
      <c r="G4" s="126"/>
      <c r="H4" s="126" t="s">
        <v>78</v>
      </c>
      <c r="I4" s="126"/>
      <c r="J4" s="126"/>
      <c r="K4" s="135"/>
      <c r="L4" s="135"/>
      <c r="M4" s="126" t="s">
        <v>728</v>
      </c>
      <c r="N4" s="126"/>
      <c r="O4" s="126" t="s">
        <v>730</v>
      </c>
      <c r="P4" s="126" t="s">
        <v>729</v>
      </c>
      <c r="Q4" s="126" t="s">
        <v>2</v>
      </c>
      <c r="R4" s="126"/>
      <c r="S4" s="18"/>
    </row>
    <row r="5" spans="1:19" ht="54" customHeight="1">
      <c r="A5" s="18" t="s">
        <v>3</v>
      </c>
      <c r="B5" s="134"/>
      <c r="C5" s="134"/>
      <c r="D5" s="131"/>
      <c r="E5" s="77" t="s">
        <v>74</v>
      </c>
      <c r="F5" s="77" t="s">
        <v>76</v>
      </c>
      <c r="G5" s="77" t="s">
        <v>4</v>
      </c>
      <c r="H5" s="77" t="s">
        <v>74</v>
      </c>
      <c r="I5" s="77" t="s">
        <v>76</v>
      </c>
      <c r="J5" s="77" t="s">
        <v>4</v>
      </c>
      <c r="K5" s="77" t="s">
        <v>83</v>
      </c>
      <c r="L5" s="77" t="s">
        <v>84</v>
      </c>
      <c r="M5" s="77" t="s">
        <v>79</v>
      </c>
      <c r="N5" s="77" t="s">
        <v>80</v>
      </c>
      <c r="O5" s="126"/>
      <c r="P5" s="126"/>
      <c r="Q5" s="77" t="s">
        <v>731</v>
      </c>
      <c r="R5" s="77" t="s">
        <v>732</v>
      </c>
      <c r="S5" s="18"/>
    </row>
    <row r="6" spans="1:19" ht="19.5" customHeight="1">
      <c r="A6" s="18" t="s">
        <v>5</v>
      </c>
      <c r="B6" s="9"/>
      <c r="C6" s="47">
        <v>1</v>
      </c>
      <c r="D6" s="78">
        <v>2</v>
      </c>
      <c r="E6" s="77">
        <v>3</v>
      </c>
      <c r="F6" s="77">
        <v>4</v>
      </c>
      <c r="G6" s="77">
        <v>5</v>
      </c>
      <c r="H6" s="77">
        <v>6</v>
      </c>
      <c r="I6" s="77">
        <v>7</v>
      </c>
      <c r="J6" s="77">
        <v>8</v>
      </c>
      <c r="K6" s="77">
        <v>9</v>
      </c>
      <c r="L6" s="77">
        <v>10</v>
      </c>
      <c r="M6" s="77">
        <v>11</v>
      </c>
      <c r="N6" s="77">
        <v>12</v>
      </c>
      <c r="O6" s="77">
        <v>13</v>
      </c>
      <c r="P6" s="77">
        <v>14</v>
      </c>
      <c r="Q6" s="77">
        <v>15</v>
      </c>
      <c r="R6" s="77">
        <v>16</v>
      </c>
      <c r="S6" s="18"/>
    </row>
    <row r="7" spans="2:18" ht="40.5" customHeight="1">
      <c r="B7" s="8" t="s">
        <v>280</v>
      </c>
      <c r="C7" s="48" t="s">
        <v>232</v>
      </c>
      <c r="D7" s="4">
        <v>5000</v>
      </c>
      <c r="E7" s="13" t="s">
        <v>733</v>
      </c>
      <c r="F7" s="13" t="s">
        <v>733</v>
      </c>
      <c r="G7" s="13" t="s">
        <v>733</v>
      </c>
      <c r="H7" s="13" t="s">
        <v>733</v>
      </c>
      <c r="I7" s="13" t="s">
        <v>733</v>
      </c>
      <c r="J7" s="13" t="s">
        <v>733</v>
      </c>
      <c r="K7" s="35" t="s">
        <v>733</v>
      </c>
      <c r="L7" s="35" t="s">
        <v>733</v>
      </c>
      <c r="M7" s="66">
        <f aca="true" t="shared" si="0" ref="M7:R7">SUM(M8+M48+M91+M100)</f>
        <v>3839.9</v>
      </c>
      <c r="N7" s="66">
        <f t="shared" si="0"/>
        <v>3667.9</v>
      </c>
      <c r="O7" s="66">
        <f t="shared" si="0"/>
        <v>3983.3999999999996</v>
      </c>
      <c r="P7" s="66">
        <f t="shared" si="0"/>
        <v>3544</v>
      </c>
      <c r="Q7" s="66">
        <f t="shared" si="0"/>
        <v>3603.6672</v>
      </c>
      <c r="R7" s="66">
        <f t="shared" si="0"/>
        <v>3659.6309896000002</v>
      </c>
    </row>
    <row r="8" spans="2:18" ht="47.25" customHeight="1">
      <c r="B8" s="8" t="s">
        <v>281</v>
      </c>
      <c r="C8" s="48" t="s">
        <v>233</v>
      </c>
      <c r="D8" s="4">
        <v>5001</v>
      </c>
      <c r="E8" s="13" t="s">
        <v>733</v>
      </c>
      <c r="F8" s="13" t="s">
        <v>733</v>
      </c>
      <c r="G8" s="13" t="s">
        <v>733</v>
      </c>
      <c r="H8" s="13" t="s">
        <v>733</v>
      </c>
      <c r="I8" s="13" t="s">
        <v>733</v>
      </c>
      <c r="J8" s="13" t="s">
        <v>733</v>
      </c>
      <c r="K8" s="35" t="s">
        <v>733</v>
      </c>
      <c r="L8" s="35" t="s">
        <v>733</v>
      </c>
      <c r="M8" s="66">
        <f aca="true" t="shared" si="1" ref="M8:R8">SUM(M9:M47)</f>
        <v>2034.3</v>
      </c>
      <c r="N8" s="66">
        <f t="shared" si="1"/>
        <v>1887.0000000000002</v>
      </c>
      <c r="O8" s="66">
        <f t="shared" si="1"/>
        <v>2270.8999999999996</v>
      </c>
      <c r="P8" s="66">
        <f t="shared" si="1"/>
        <v>1753.2</v>
      </c>
      <c r="Q8" s="66">
        <f t="shared" si="1"/>
        <v>1804.4672</v>
      </c>
      <c r="R8" s="66">
        <f t="shared" si="1"/>
        <v>1852.6309895999998</v>
      </c>
    </row>
    <row r="9" spans="2:18" ht="55.5" customHeight="1">
      <c r="B9" s="6" t="s">
        <v>282</v>
      </c>
      <c r="C9" s="49" t="s">
        <v>234</v>
      </c>
      <c r="D9" s="5">
        <v>5002</v>
      </c>
      <c r="E9" s="43"/>
      <c r="F9" s="43"/>
      <c r="G9" s="43"/>
      <c r="H9" s="43"/>
      <c r="I9" s="43"/>
      <c r="J9" s="43"/>
      <c r="K9" s="63"/>
      <c r="L9" s="63"/>
      <c r="M9" s="65"/>
      <c r="N9" s="65"/>
      <c r="O9" s="65"/>
      <c r="P9" s="43"/>
      <c r="Q9" s="64">
        <f aca="true" t="shared" si="2" ref="Q9:Q30">SUM(P9*104.8/100)</f>
        <v>0</v>
      </c>
      <c r="R9" s="64">
        <f aca="true" t="shared" si="3" ref="R9:R30">SUM(Q9*104.3/100)</f>
        <v>0</v>
      </c>
    </row>
    <row r="10" spans="2:18" ht="25.5">
      <c r="B10" s="6" t="s">
        <v>283</v>
      </c>
      <c r="C10" s="49" t="s">
        <v>235</v>
      </c>
      <c r="D10" s="5">
        <v>5003</v>
      </c>
      <c r="E10" s="43"/>
      <c r="F10" s="43"/>
      <c r="G10" s="43"/>
      <c r="H10" s="43"/>
      <c r="I10" s="43"/>
      <c r="J10" s="43"/>
      <c r="K10" s="63"/>
      <c r="L10" s="63"/>
      <c r="M10" s="65"/>
      <c r="N10" s="65"/>
      <c r="O10" s="65"/>
      <c r="P10" s="43"/>
      <c r="Q10" s="64">
        <f t="shared" si="2"/>
        <v>0</v>
      </c>
      <c r="R10" s="64">
        <f t="shared" si="3"/>
        <v>0</v>
      </c>
    </row>
    <row r="11" spans="2:18" ht="25.5">
      <c r="B11" s="6" t="s">
        <v>284</v>
      </c>
      <c r="C11" s="49" t="s">
        <v>236</v>
      </c>
      <c r="D11" s="5">
        <v>5004</v>
      </c>
      <c r="E11" s="80"/>
      <c r="F11" s="29"/>
      <c r="G11" s="21"/>
      <c r="H11" s="43"/>
      <c r="I11" s="43"/>
      <c r="J11" s="43"/>
      <c r="K11" s="63"/>
      <c r="L11" s="63"/>
      <c r="M11" s="65"/>
      <c r="N11" s="65"/>
      <c r="O11" s="65"/>
      <c r="P11" s="43"/>
      <c r="Q11" s="64"/>
      <c r="R11" s="64"/>
    </row>
    <row r="12" spans="2:18" ht="99.75" customHeight="1">
      <c r="B12" s="6" t="s">
        <v>285</v>
      </c>
      <c r="C12" s="49" t="s">
        <v>237</v>
      </c>
      <c r="D12" s="5">
        <v>5005</v>
      </c>
      <c r="E12" s="29" t="s">
        <v>978</v>
      </c>
      <c r="F12" s="29" t="s">
        <v>976</v>
      </c>
      <c r="G12" s="21" t="s">
        <v>977</v>
      </c>
      <c r="H12" s="43"/>
      <c r="I12" s="43"/>
      <c r="J12" s="43"/>
      <c r="K12" s="69" t="s">
        <v>895</v>
      </c>
      <c r="L12" s="69" t="s">
        <v>896</v>
      </c>
      <c r="M12" s="65">
        <v>683.2</v>
      </c>
      <c r="N12" s="65">
        <v>666.6</v>
      </c>
      <c r="O12" s="65">
        <v>723.3</v>
      </c>
      <c r="P12" s="71">
        <v>764.3</v>
      </c>
      <c r="Q12" s="64">
        <v>768.1</v>
      </c>
      <c r="R12" s="64">
        <v>771.7</v>
      </c>
    </row>
    <row r="13" spans="2:18" ht="34.5" customHeight="1">
      <c r="B13" s="6" t="s">
        <v>286</v>
      </c>
      <c r="C13" s="49" t="s">
        <v>238</v>
      </c>
      <c r="D13" s="5">
        <v>5006</v>
      </c>
      <c r="E13" s="43"/>
      <c r="F13" s="43"/>
      <c r="G13" s="43"/>
      <c r="H13" s="43"/>
      <c r="I13" s="43"/>
      <c r="J13" s="43"/>
      <c r="K13" s="63"/>
      <c r="L13" s="63"/>
      <c r="M13" s="65"/>
      <c r="N13" s="65"/>
      <c r="O13" s="65"/>
      <c r="P13" s="43"/>
      <c r="Q13" s="64">
        <f t="shared" si="2"/>
        <v>0</v>
      </c>
      <c r="R13" s="64">
        <f t="shared" si="3"/>
        <v>0</v>
      </c>
    </row>
    <row r="14" spans="2:18" ht="27.75" customHeight="1">
      <c r="B14" s="6" t="s">
        <v>287</v>
      </c>
      <c r="C14" s="49" t="s">
        <v>239</v>
      </c>
      <c r="D14" s="5">
        <v>5007</v>
      </c>
      <c r="E14" s="43"/>
      <c r="F14" s="43"/>
      <c r="G14" s="43"/>
      <c r="H14" s="43"/>
      <c r="I14" s="43"/>
      <c r="J14" s="43"/>
      <c r="K14" s="63"/>
      <c r="L14" s="63"/>
      <c r="M14" s="65"/>
      <c r="N14" s="65"/>
      <c r="O14" s="65"/>
      <c r="P14" s="43"/>
      <c r="Q14" s="64">
        <f t="shared" si="2"/>
        <v>0</v>
      </c>
      <c r="R14" s="64">
        <f t="shared" si="3"/>
        <v>0</v>
      </c>
    </row>
    <row r="15" spans="2:18" ht="53.25" customHeight="1">
      <c r="B15" s="6" t="s">
        <v>288</v>
      </c>
      <c r="C15" s="49" t="s">
        <v>240</v>
      </c>
      <c r="D15" s="5">
        <v>5008</v>
      </c>
      <c r="E15" s="29"/>
      <c r="F15" s="29"/>
      <c r="G15" s="21"/>
      <c r="H15" s="43"/>
      <c r="I15" s="43"/>
      <c r="J15" s="43"/>
      <c r="K15" s="63"/>
      <c r="L15" s="63"/>
      <c r="M15" s="65"/>
      <c r="N15" s="65"/>
      <c r="O15" s="65"/>
      <c r="P15" s="65"/>
      <c r="Q15" s="64"/>
      <c r="R15" s="64"/>
    </row>
    <row r="16" spans="2:18" ht="13.5" customHeight="1">
      <c r="B16" s="6" t="s">
        <v>289</v>
      </c>
      <c r="C16" s="49" t="s">
        <v>241</v>
      </c>
      <c r="D16" s="5">
        <v>5009</v>
      </c>
      <c r="E16" s="43"/>
      <c r="F16" s="43"/>
      <c r="G16" s="43"/>
      <c r="H16" s="43"/>
      <c r="I16" s="43"/>
      <c r="J16" s="43"/>
      <c r="K16" s="63"/>
      <c r="L16" s="63"/>
      <c r="M16" s="65"/>
      <c r="N16" s="65"/>
      <c r="O16" s="65"/>
      <c r="P16" s="81"/>
      <c r="Q16" s="64">
        <f t="shared" si="2"/>
        <v>0</v>
      </c>
      <c r="R16" s="64">
        <f t="shared" si="3"/>
        <v>0</v>
      </c>
    </row>
    <row r="17" spans="2:18" ht="187.5" customHeight="1">
      <c r="B17" s="6" t="s">
        <v>290</v>
      </c>
      <c r="C17" s="49" t="s">
        <v>242</v>
      </c>
      <c r="D17" s="5">
        <v>5010</v>
      </c>
      <c r="E17" s="29" t="s">
        <v>970</v>
      </c>
      <c r="F17" s="29" t="s">
        <v>972</v>
      </c>
      <c r="G17" s="21" t="s">
        <v>923</v>
      </c>
      <c r="H17" s="43"/>
      <c r="I17" s="43"/>
      <c r="J17" s="43"/>
      <c r="K17" s="69" t="s">
        <v>983</v>
      </c>
      <c r="L17" s="69" t="s">
        <v>984</v>
      </c>
      <c r="M17" s="65">
        <v>378.9</v>
      </c>
      <c r="N17" s="65">
        <v>325.3</v>
      </c>
      <c r="O17" s="65">
        <v>676.8</v>
      </c>
      <c r="P17" s="82">
        <v>385.7</v>
      </c>
      <c r="Q17" s="64">
        <f t="shared" si="2"/>
        <v>404.2136</v>
      </c>
      <c r="R17" s="64">
        <f t="shared" si="3"/>
        <v>421.59478479999996</v>
      </c>
    </row>
    <row r="18" spans="2:18" ht="100.5" customHeight="1">
      <c r="B18" s="6" t="s">
        <v>291</v>
      </c>
      <c r="C18" s="49" t="s">
        <v>243</v>
      </c>
      <c r="D18" s="5">
        <v>5011</v>
      </c>
      <c r="E18" s="43"/>
      <c r="F18" s="43"/>
      <c r="G18" s="43"/>
      <c r="H18" s="43"/>
      <c r="I18" s="43"/>
      <c r="J18" s="43"/>
      <c r="K18" s="63"/>
      <c r="L18" s="63"/>
      <c r="M18" s="65"/>
      <c r="N18" s="65"/>
      <c r="O18" s="65"/>
      <c r="P18" s="43"/>
      <c r="Q18" s="64">
        <f t="shared" si="2"/>
        <v>0</v>
      </c>
      <c r="R18" s="64">
        <f t="shared" si="3"/>
        <v>0</v>
      </c>
    </row>
    <row r="19" spans="2:18" ht="40.5" customHeight="1">
      <c r="B19" s="6" t="s">
        <v>292</v>
      </c>
      <c r="C19" s="49" t="s">
        <v>244</v>
      </c>
      <c r="D19" s="5">
        <v>5012</v>
      </c>
      <c r="E19" s="43"/>
      <c r="F19" s="43"/>
      <c r="G19" s="43"/>
      <c r="H19" s="43"/>
      <c r="I19" s="43"/>
      <c r="J19" s="43"/>
      <c r="K19" s="63"/>
      <c r="L19" s="63"/>
      <c r="M19" s="65"/>
      <c r="N19" s="65"/>
      <c r="O19" s="65"/>
      <c r="P19" s="43"/>
      <c r="Q19" s="64">
        <f t="shared" si="2"/>
        <v>0</v>
      </c>
      <c r="R19" s="64">
        <f t="shared" si="3"/>
        <v>0</v>
      </c>
    </row>
    <row r="20" spans="2:18" ht="24" customHeight="1">
      <c r="B20" s="6" t="s">
        <v>293</v>
      </c>
      <c r="C20" s="49" t="s">
        <v>245</v>
      </c>
      <c r="D20" s="5">
        <v>5013</v>
      </c>
      <c r="E20" s="43"/>
      <c r="F20" s="43"/>
      <c r="G20" s="43"/>
      <c r="H20" s="43"/>
      <c r="I20" s="43"/>
      <c r="J20" s="43"/>
      <c r="K20" s="63"/>
      <c r="L20" s="63"/>
      <c r="M20" s="65"/>
      <c r="N20" s="65"/>
      <c r="O20" s="65"/>
      <c r="P20" s="43"/>
      <c r="Q20" s="64">
        <f t="shared" si="2"/>
        <v>0</v>
      </c>
      <c r="R20" s="64">
        <f t="shared" si="3"/>
        <v>0</v>
      </c>
    </row>
    <row r="21" spans="2:18" ht="45" customHeight="1">
      <c r="B21" s="6" t="s">
        <v>294</v>
      </c>
      <c r="C21" s="49" t="s">
        <v>246</v>
      </c>
      <c r="D21" s="5">
        <v>5014</v>
      </c>
      <c r="E21" s="43"/>
      <c r="F21" s="43"/>
      <c r="G21" s="43"/>
      <c r="H21" s="43"/>
      <c r="I21" s="43"/>
      <c r="J21" s="43"/>
      <c r="K21" s="63"/>
      <c r="L21" s="63"/>
      <c r="M21" s="65"/>
      <c r="N21" s="65"/>
      <c r="O21" s="65"/>
      <c r="P21" s="43"/>
      <c r="Q21" s="64">
        <f t="shared" si="2"/>
        <v>0</v>
      </c>
      <c r="R21" s="64">
        <f t="shared" si="3"/>
        <v>0</v>
      </c>
    </row>
    <row r="22" spans="2:18" ht="51.75" customHeight="1">
      <c r="B22" s="6" t="s">
        <v>295</v>
      </c>
      <c r="C22" s="49" t="s">
        <v>111</v>
      </c>
      <c r="D22" s="5">
        <v>5015</v>
      </c>
      <c r="E22" s="43"/>
      <c r="F22" s="43"/>
      <c r="G22" s="43"/>
      <c r="H22" s="43"/>
      <c r="I22" s="43"/>
      <c r="J22" s="43"/>
      <c r="K22" s="63"/>
      <c r="L22" s="63"/>
      <c r="M22" s="65"/>
      <c r="N22" s="65"/>
      <c r="O22" s="65"/>
      <c r="P22" s="43"/>
      <c r="Q22" s="64">
        <f t="shared" si="2"/>
        <v>0</v>
      </c>
      <c r="R22" s="64">
        <f t="shared" si="3"/>
        <v>0</v>
      </c>
    </row>
    <row r="23" spans="2:18" ht="286.5" customHeight="1">
      <c r="B23" s="6" t="s">
        <v>296</v>
      </c>
      <c r="C23" s="49" t="s">
        <v>247</v>
      </c>
      <c r="D23" s="5">
        <v>5016</v>
      </c>
      <c r="E23" s="76" t="s">
        <v>980</v>
      </c>
      <c r="F23" s="29" t="s">
        <v>976</v>
      </c>
      <c r="G23" s="21" t="s">
        <v>981</v>
      </c>
      <c r="H23" s="43"/>
      <c r="I23" s="43"/>
      <c r="J23" s="43"/>
      <c r="K23" s="63" t="s">
        <v>870</v>
      </c>
      <c r="L23" s="63" t="s">
        <v>872</v>
      </c>
      <c r="M23" s="65">
        <v>367.2</v>
      </c>
      <c r="N23" s="65">
        <v>295.9</v>
      </c>
      <c r="O23" s="65">
        <v>710.1</v>
      </c>
      <c r="P23" s="71">
        <v>551.2</v>
      </c>
      <c r="Q23" s="64">
        <f t="shared" si="2"/>
        <v>577.6576</v>
      </c>
      <c r="R23" s="64">
        <f t="shared" si="3"/>
        <v>602.4968768</v>
      </c>
    </row>
    <row r="24" spans="2:18" ht="178.5" customHeight="1">
      <c r="B24" s="6" t="s">
        <v>297</v>
      </c>
      <c r="C24" s="49" t="s">
        <v>248</v>
      </c>
      <c r="D24" s="5">
        <v>5017</v>
      </c>
      <c r="E24" s="29" t="s">
        <v>970</v>
      </c>
      <c r="F24" s="29" t="s">
        <v>988</v>
      </c>
      <c r="G24" s="21" t="s">
        <v>923</v>
      </c>
      <c r="H24" s="43"/>
      <c r="I24" s="43"/>
      <c r="J24" s="43"/>
      <c r="K24" s="63" t="s">
        <v>871</v>
      </c>
      <c r="L24" s="63" t="s">
        <v>869</v>
      </c>
      <c r="M24" s="65">
        <v>50</v>
      </c>
      <c r="N24" s="65">
        <v>44.8</v>
      </c>
      <c r="O24" s="65">
        <v>56.7</v>
      </c>
      <c r="P24" s="83">
        <v>46</v>
      </c>
      <c r="Q24" s="64">
        <f t="shared" si="2"/>
        <v>48.208</v>
      </c>
      <c r="R24" s="64">
        <f t="shared" si="3"/>
        <v>50.280944</v>
      </c>
    </row>
    <row r="25" spans="2:18" ht="39" customHeight="1">
      <c r="B25" s="6" t="s">
        <v>298</v>
      </c>
      <c r="C25" s="49" t="s">
        <v>114</v>
      </c>
      <c r="D25" s="5">
        <v>5018</v>
      </c>
      <c r="E25" s="43"/>
      <c r="F25" s="43"/>
      <c r="G25" s="43"/>
      <c r="H25" s="43"/>
      <c r="I25" s="43"/>
      <c r="J25" s="43"/>
      <c r="K25" s="63"/>
      <c r="L25" s="63"/>
      <c r="M25" s="65"/>
      <c r="N25" s="65"/>
      <c r="O25" s="65"/>
      <c r="P25" s="43"/>
      <c r="Q25" s="64">
        <f t="shared" si="2"/>
        <v>0</v>
      </c>
      <c r="R25" s="64">
        <f t="shared" si="3"/>
        <v>0</v>
      </c>
    </row>
    <row r="26" spans="2:18" ht="42" customHeight="1">
      <c r="B26" s="6" t="s">
        <v>299</v>
      </c>
      <c r="C26" s="49" t="s">
        <v>115</v>
      </c>
      <c r="D26" s="5">
        <v>5019</v>
      </c>
      <c r="E26" s="43"/>
      <c r="F26" s="43"/>
      <c r="G26" s="43"/>
      <c r="H26" s="43"/>
      <c r="I26" s="43"/>
      <c r="J26" s="43"/>
      <c r="K26" s="63"/>
      <c r="L26" s="63"/>
      <c r="M26" s="65"/>
      <c r="N26" s="65"/>
      <c r="O26" s="65"/>
      <c r="P26" s="43"/>
      <c r="Q26" s="64">
        <f t="shared" si="2"/>
        <v>0</v>
      </c>
      <c r="R26" s="64">
        <f t="shared" si="3"/>
        <v>0</v>
      </c>
    </row>
    <row r="27" spans="2:18" ht="69" customHeight="1">
      <c r="B27" s="6" t="s">
        <v>300</v>
      </c>
      <c r="C27" s="49" t="s">
        <v>249</v>
      </c>
      <c r="D27" s="5">
        <v>5020</v>
      </c>
      <c r="E27" s="43"/>
      <c r="F27" s="43"/>
      <c r="G27" s="43"/>
      <c r="H27" s="43"/>
      <c r="I27" s="43"/>
      <c r="J27" s="43"/>
      <c r="K27" s="63"/>
      <c r="L27" s="63"/>
      <c r="M27" s="65"/>
      <c r="N27" s="65"/>
      <c r="O27" s="65"/>
      <c r="P27" s="43"/>
      <c r="Q27" s="64">
        <f t="shared" si="2"/>
        <v>0</v>
      </c>
      <c r="R27" s="64">
        <f t="shared" si="3"/>
        <v>0</v>
      </c>
    </row>
    <row r="28" spans="2:18" ht="27.75" customHeight="1">
      <c r="B28" s="6" t="s">
        <v>301</v>
      </c>
      <c r="C28" s="49" t="s">
        <v>117</v>
      </c>
      <c r="D28" s="5">
        <v>5021</v>
      </c>
      <c r="E28" s="43"/>
      <c r="F28" s="43"/>
      <c r="G28" s="43"/>
      <c r="H28" s="43"/>
      <c r="I28" s="43"/>
      <c r="J28" s="43"/>
      <c r="K28" s="63"/>
      <c r="L28" s="63"/>
      <c r="M28" s="65"/>
      <c r="N28" s="65"/>
      <c r="O28" s="65"/>
      <c r="P28" s="43"/>
      <c r="Q28" s="64">
        <f t="shared" si="2"/>
        <v>0</v>
      </c>
      <c r="R28" s="64">
        <f t="shared" si="3"/>
        <v>0</v>
      </c>
    </row>
    <row r="29" spans="2:18" ht="31.5" customHeight="1">
      <c r="B29" s="6" t="s">
        <v>302</v>
      </c>
      <c r="C29" s="49" t="s">
        <v>118</v>
      </c>
      <c r="D29" s="5">
        <v>5022</v>
      </c>
      <c r="E29" s="43"/>
      <c r="F29" s="43"/>
      <c r="G29" s="43"/>
      <c r="H29" s="43"/>
      <c r="I29" s="43"/>
      <c r="J29" s="43"/>
      <c r="K29" s="63"/>
      <c r="L29" s="63"/>
      <c r="M29" s="65"/>
      <c r="N29" s="65"/>
      <c r="O29" s="65"/>
      <c r="P29" s="43"/>
      <c r="Q29" s="64">
        <f t="shared" si="2"/>
        <v>0</v>
      </c>
      <c r="R29" s="64">
        <f t="shared" si="3"/>
        <v>0</v>
      </c>
    </row>
    <row r="30" spans="2:18" ht="69.75" customHeight="1">
      <c r="B30" s="6" t="s">
        <v>303</v>
      </c>
      <c r="C30" s="49" t="s">
        <v>119</v>
      </c>
      <c r="D30" s="5">
        <v>5023</v>
      </c>
      <c r="E30" s="43"/>
      <c r="F30" s="43"/>
      <c r="G30" s="43"/>
      <c r="H30" s="43"/>
      <c r="I30" s="43"/>
      <c r="J30" s="43"/>
      <c r="K30" s="63"/>
      <c r="L30" s="63"/>
      <c r="M30" s="65"/>
      <c r="N30" s="65"/>
      <c r="O30" s="65"/>
      <c r="P30" s="43"/>
      <c r="Q30" s="64">
        <f t="shared" si="2"/>
        <v>0</v>
      </c>
      <c r="R30" s="64">
        <f t="shared" si="3"/>
        <v>0</v>
      </c>
    </row>
    <row r="31" spans="2:18" ht="45" customHeight="1">
      <c r="B31" s="6" t="s">
        <v>304</v>
      </c>
      <c r="C31" s="49" t="s">
        <v>250</v>
      </c>
      <c r="D31" s="5">
        <v>5024</v>
      </c>
      <c r="E31" s="43"/>
      <c r="F31" s="43"/>
      <c r="G31" s="43"/>
      <c r="H31" s="43"/>
      <c r="I31" s="43"/>
      <c r="J31" s="43"/>
      <c r="K31" s="63"/>
      <c r="L31" s="63"/>
      <c r="M31" s="65"/>
      <c r="N31" s="65"/>
      <c r="O31" s="65"/>
      <c r="P31" s="43"/>
      <c r="Q31" s="64">
        <f aca="true" t="shared" si="4" ref="Q31:Q94">SUM(P31*104.8/100)</f>
        <v>0</v>
      </c>
      <c r="R31" s="64">
        <f aca="true" t="shared" si="5" ref="R31:R94">SUM(Q31*104.3/100)</f>
        <v>0</v>
      </c>
    </row>
    <row r="32" spans="2:18" ht="156" customHeight="1">
      <c r="B32" s="6" t="s">
        <v>305</v>
      </c>
      <c r="C32" s="49" t="s">
        <v>251</v>
      </c>
      <c r="D32" s="5">
        <v>5025</v>
      </c>
      <c r="E32" s="29" t="s">
        <v>973</v>
      </c>
      <c r="F32" s="62" t="s">
        <v>974</v>
      </c>
      <c r="G32" s="21" t="s">
        <v>975</v>
      </c>
      <c r="H32" s="43"/>
      <c r="I32" s="43"/>
      <c r="J32" s="43"/>
      <c r="K32" s="69" t="s">
        <v>904</v>
      </c>
      <c r="L32" s="69" t="s">
        <v>905</v>
      </c>
      <c r="M32" s="65">
        <v>6</v>
      </c>
      <c r="N32" s="65">
        <v>5.4</v>
      </c>
      <c r="O32" s="65">
        <v>6</v>
      </c>
      <c r="P32" s="65">
        <v>6</v>
      </c>
      <c r="Q32" s="64">
        <f t="shared" si="4"/>
        <v>6.287999999999999</v>
      </c>
      <c r="R32" s="64">
        <f t="shared" si="5"/>
        <v>6.558383999999998</v>
      </c>
    </row>
    <row r="33" spans="2:18" ht="33.75" customHeight="1">
      <c r="B33" s="6" t="s">
        <v>306</v>
      </c>
      <c r="C33" s="49" t="s">
        <v>204</v>
      </c>
      <c r="D33" s="5">
        <v>5026</v>
      </c>
      <c r="E33" s="43"/>
      <c r="F33" s="43"/>
      <c r="G33" s="43"/>
      <c r="H33" s="43"/>
      <c r="I33" s="43"/>
      <c r="J33" s="43"/>
      <c r="K33" s="63"/>
      <c r="L33" s="63"/>
      <c r="M33" s="65"/>
      <c r="N33" s="65"/>
      <c r="O33" s="65"/>
      <c r="P33" s="43"/>
      <c r="Q33" s="64">
        <f t="shared" si="4"/>
        <v>0</v>
      </c>
      <c r="R33" s="64">
        <f t="shared" si="5"/>
        <v>0</v>
      </c>
    </row>
    <row r="34" spans="2:18" ht="195.75" customHeight="1">
      <c r="B34" s="6" t="s">
        <v>307</v>
      </c>
      <c r="C34" s="49" t="s">
        <v>252</v>
      </c>
      <c r="D34" s="5">
        <v>5027</v>
      </c>
      <c r="E34" s="80" t="s">
        <v>985</v>
      </c>
      <c r="F34" s="29" t="s">
        <v>971</v>
      </c>
      <c r="G34" s="21" t="s">
        <v>987</v>
      </c>
      <c r="H34" s="43"/>
      <c r="I34" s="43"/>
      <c r="J34" s="43"/>
      <c r="K34" s="63" t="s">
        <v>870</v>
      </c>
      <c r="L34" s="63" t="s">
        <v>879</v>
      </c>
      <c r="M34" s="65">
        <v>549</v>
      </c>
      <c r="N34" s="65">
        <v>549</v>
      </c>
      <c r="O34" s="65">
        <v>98</v>
      </c>
      <c r="P34" s="43"/>
      <c r="Q34" s="64">
        <f t="shared" si="4"/>
        <v>0</v>
      </c>
      <c r="R34" s="64">
        <f t="shared" si="5"/>
        <v>0</v>
      </c>
    </row>
    <row r="35" spans="2:18" ht="18.75" customHeight="1">
      <c r="B35" s="6" t="s">
        <v>308</v>
      </c>
      <c r="C35" s="49" t="s">
        <v>9</v>
      </c>
      <c r="D35" s="5">
        <v>5028</v>
      </c>
      <c r="E35" s="29"/>
      <c r="F35" s="29"/>
      <c r="G35" s="21"/>
      <c r="H35" s="43"/>
      <c r="I35" s="43"/>
      <c r="J35" s="43"/>
      <c r="K35" s="63"/>
      <c r="L35" s="63"/>
      <c r="M35" s="65"/>
      <c r="N35" s="65"/>
      <c r="O35" s="65"/>
      <c r="P35" s="43"/>
      <c r="Q35" s="64">
        <f t="shared" si="4"/>
        <v>0</v>
      </c>
      <c r="R35" s="64">
        <f t="shared" si="5"/>
        <v>0</v>
      </c>
    </row>
    <row r="36" spans="2:18" ht="43.5" customHeight="1">
      <c r="B36" s="6" t="s">
        <v>309</v>
      </c>
      <c r="C36" s="49" t="s">
        <v>253</v>
      </c>
      <c r="D36" s="5">
        <v>5029</v>
      </c>
      <c r="E36" s="43"/>
      <c r="F36" s="43"/>
      <c r="G36" s="43"/>
      <c r="H36" s="43"/>
      <c r="I36" s="43"/>
      <c r="J36" s="43"/>
      <c r="K36" s="63"/>
      <c r="L36" s="63"/>
      <c r="M36" s="65"/>
      <c r="N36" s="65"/>
      <c r="O36" s="65"/>
      <c r="P36" s="43"/>
      <c r="Q36" s="64">
        <f t="shared" si="4"/>
        <v>0</v>
      </c>
      <c r="R36" s="64">
        <f t="shared" si="5"/>
        <v>0</v>
      </c>
    </row>
    <row r="37" spans="2:18" ht="39" customHeight="1">
      <c r="B37" s="6" t="s">
        <v>310</v>
      </c>
      <c r="C37" s="49" t="s">
        <v>126</v>
      </c>
      <c r="D37" s="5">
        <v>5030</v>
      </c>
      <c r="E37" s="43"/>
      <c r="F37" s="43"/>
      <c r="G37" s="43"/>
      <c r="H37" s="43"/>
      <c r="I37" s="43"/>
      <c r="J37" s="43"/>
      <c r="K37" s="63"/>
      <c r="L37" s="63"/>
      <c r="M37" s="65"/>
      <c r="N37" s="65"/>
      <c r="O37" s="65"/>
      <c r="P37" s="43"/>
      <c r="Q37" s="64">
        <f t="shared" si="4"/>
        <v>0</v>
      </c>
      <c r="R37" s="64">
        <f t="shared" si="5"/>
        <v>0</v>
      </c>
    </row>
    <row r="38" spans="2:18" ht="28.5" customHeight="1">
      <c r="B38" s="6" t="s">
        <v>311</v>
      </c>
      <c r="C38" s="49" t="s">
        <v>10</v>
      </c>
      <c r="D38" s="5">
        <v>5031</v>
      </c>
      <c r="E38" s="43"/>
      <c r="F38" s="43"/>
      <c r="G38" s="43"/>
      <c r="H38" s="43"/>
      <c r="I38" s="43"/>
      <c r="J38" s="43"/>
      <c r="K38" s="63"/>
      <c r="L38" s="63"/>
      <c r="M38" s="65"/>
      <c r="N38" s="65"/>
      <c r="O38" s="65"/>
      <c r="P38" s="43"/>
      <c r="Q38" s="64">
        <f t="shared" si="4"/>
        <v>0</v>
      </c>
      <c r="R38" s="64">
        <f t="shared" si="5"/>
        <v>0</v>
      </c>
    </row>
    <row r="39" spans="2:18" ht="57" customHeight="1">
      <c r="B39" s="6" t="s">
        <v>312</v>
      </c>
      <c r="C39" s="49" t="s">
        <v>254</v>
      </c>
      <c r="D39" s="5">
        <v>5032</v>
      </c>
      <c r="E39" s="43"/>
      <c r="F39" s="43"/>
      <c r="G39" s="43"/>
      <c r="H39" s="43"/>
      <c r="I39" s="43"/>
      <c r="J39" s="43"/>
      <c r="K39" s="63"/>
      <c r="L39" s="63"/>
      <c r="M39" s="65"/>
      <c r="N39" s="65"/>
      <c r="O39" s="65"/>
      <c r="P39" s="43"/>
      <c r="Q39" s="64">
        <f t="shared" si="4"/>
        <v>0</v>
      </c>
      <c r="R39" s="64">
        <f t="shared" si="5"/>
        <v>0</v>
      </c>
    </row>
    <row r="40" spans="2:18" ht="42.75" customHeight="1">
      <c r="B40" s="6" t="s">
        <v>313</v>
      </c>
      <c r="C40" s="49" t="s">
        <v>205</v>
      </c>
      <c r="D40" s="5">
        <v>5033</v>
      </c>
      <c r="E40" s="43"/>
      <c r="F40" s="43"/>
      <c r="G40" s="43"/>
      <c r="H40" s="43"/>
      <c r="I40" s="43"/>
      <c r="J40" s="43"/>
      <c r="K40" s="63"/>
      <c r="L40" s="63"/>
      <c r="M40" s="65"/>
      <c r="N40" s="65"/>
      <c r="O40" s="65"/>
      <c r="P40" s="43"/>
      <c r="Q40" s="64">
        <f t="shared" si="4"/>
        <v>0</v>
      </c>
      <c r="R40" s="64">
        <f t="shared" si="5"/>
        <v>0</v>
      </c>
    </row>
    <row r="41" spans="2:18" ht="12.75" customHeight="1">
      <c r="B41" s="6" t="s">
        <v>314</v>
      </c>
      <c r="C41" s="49" t="s">
        <v>38</v>
      </c>
      <c r="D41" s="5">
        <v>5034</v>
      </c>
      <c r="E41" s="43"/>
      <c r="F41" s="43"/>
      <c r="G41" s="43"/>
      <c r="H41" s="43"/>
      <c r="I41" s="43"/>
      <c r="J41" s="43"/>
      <c r="K41" s="63"/>
      <c r="L41" s="63"/>
      <c r="M41" s="65"/>
      <c r="N41" s="65"/>
      <c r="O41" s="65"/>
      <c r="P41" s="43"/>
      <c r="Q41" s="64">
        <f t="shared" si="4"/>
        <v>0</v>
      </c>
      <c r="R41" s="64">
        <f t="shared" si="5"/>
        <v>0</v>
      </c>
    </row>
    <row r="42" spans="2:18" ht="42.75" customHeight="1">
      <c r="B42" s="6" t="s">
        <v>315</v>
      </c>
      <c r="C42" s="49" t="s">
        <v>255</v>
      </c>
      <c r="D42" s="5">
        <v>5035</v>
      </c>
      <c r="E42" s="43"/>
      <c r="F42" s="43"/>
      <c r="G42" s="43"/>
      <c r="H42" s="43"/>
      <c r="I42" s="43"/>
      <c r="J42" s="43"/>
      <c r="K42" s="63"/>
      <c r="L42" s="63"/>
      <c r="M42" s="65"/>
      <c r="N42" s="65"/>
      <c r="O42" s="65"/>
      <c r="P42" s="43"/>
      <c r="Q42" s="64">
        <f t="shared" si="4"/>
        <v>0</v>
      </c>
      <c r="R42" s="64">
        <f t="shared" si="5"/>
        <v>0</v>
      </c>
    </row>
    <row r="43" spans="2:18" ht="52.5" customHeight="1">
      <c r="B43" s="6" t="s">
        <v>316</v>
      </c>
      <c r="C43" s="49" t="s">
        <v>12</v>
      </c>
      <c r="D43" s="5">
        <v>5036</v>
      </c>
      <c r="E43" s="43"/>
      <c r="F43" s="43"/>
      <c r="G43" s="43"/>
      <c r="H43" s="43"/>
      <c r="I43" s="43"/>
      <c r="J43" s="43"/>
      <c r="K43" s="63"/>
      <c r="L43" s="63"/>
      <c r="M43" s="65"/>
      <c r="N43" s="65"/>
      <c r="O43" s="65"/>
      <c r="P43" s="43"/>
      <c r="Q43" s="64">
        <f t="shared" si="4"/>
        <v>0</v>
      </c>
      <c r="R43" s="64">
        <f t="shared" si="5"/>
        <v>0</v>
      </c>
    </row>
    <row r="44" spans="2:18" ht="53.25" customHeight="1">
      <c r="B44" s="6" t="s">
        <v>317</v>
      </c>
      <c r="C44" s="49" t="s">
        <v>256</v>
      </c>
      <c r="D44" s="5">
        <v>5037</v>
      </c>
      <c r="E44" s="43"/>
      <c r="F44" s="43"/>
      <c r="G44" s="43"/>
      <c r="H44" s="43"/>
      <c r="I44" s="43"/>
      <c r="J44" s="43"/>
      <c r="K44" s="63"/>
      <c r="L44" s="63"/>
      <c r="M44" s="65"/>
      <c r="N44" s="65"/>
      <c r="O44" s="65"/>
      <c r="P44" s="43"/>
      <c r="Q44" s="64">
        <f t="shared" si="4"/>
        <v>0</v>
      </c>
      <c r="R44" s="64">
        <f t="shared" si="5"/>
        <v>0</v>
      </c>
    </row>
    <row r="45" spans="2:18" ht="56.25" customHeight="1">
      <c r="B45" s="6" t="s">
        <v>318</v>
      </c>
      <c r="C45" s="49" t="s">
        <v>257</v>
      </c>
      <c r="D45" s="5">
        <v>5038</v>
      </c>
      <c r="E45" s="43"/>
      <c r="F45" s="43"/>
      <c r="G45" s="43"/>
      <c r="H45" s="43"/>
      <c r="I45" s="43"/>
      <c r="J45" s="43"/>
      <c r="K45" s="63"/>
      <c r="L45" s="63"/>
      <c r="M45" s="65"/>
      <c r="N45" s="65"/>
      <c r="O45" s="65"/>
      <c r="P45" s="43"/>
      <c r="Q45" s="64">
        <f t="shared" si="4"/>
        <v>0</v>
      </c>
      <c r="R45" s="64">
        <f t="shared" si="5"/>
        <v>0</v>
      </c>
    </row>
    <row r="46" spans="2:18" ht="25.5">
      <c r="B46" s="6" t="s">
        <v>319</v>
      </c>
      <c r="C46" s="49" t="s">
        <v>135</v>
      </c>
      <c r="D46" s="5">
        <v>5039</v>
      </c>
      <c r="E46" s="43"/>
      <c r="F46" s="43"/>
      <c r="G46" s="43"/>
      <c r="H46" s="43"/>
      <c r="I46" s="43"/>
      <c r="J46" s="43"/>
      <c r="K46" s="63"/>
      <c r="L46" s="63"/>
      <c r="M46" s="65"/>
      <c r="N46" s="65"/>
      <c r="O46" s="65"/>
      <c r="P46" s="43"/>
      <c r="Q46" s="64">
        <f t="shared" si="4"/>
        <v>0</v>
      </c>
      <c r="R46" s="64">
        <f t="shared" si="5"/>
        <v>0</v>
      </c>
    </row>
    <row r="47" spans="2:18" ht="41.25" customHeight="1">
      <c r="B47" s="6" t="s">
        <v>320</v>
      </c>
      <c r="C47" s="49" t="s">
        <v>207</v>
      </c>
      <c r="D47" s="5">
        <v>5040</v>
      </c>
      <c r="E47" s="43"/>
      <c r="F47" s="43"/>
      <c r="G47" s="43"/>
      <c r="H47" s="43"/>
      <c r="I47" s="43"/>
      <c r="J47" s="43"/>
      <c r="K47" s="63"/>
      <c r="L47" s="63"/>
      <c r="M47" s="65"/>
      <c r="N47" s="65"/>
      <c r="O47" s="65"/>
      <c r="P47" s="43"/>
      <c r="Q47" s="64">
        <f t="shared" si="4"/>
        <v>0</v>
      </c>
      <c r="R47" s="64">
        <f t="shared" si="5"/>
        <v>0</v>
      </c>
    </row>
    <row r="48" spans="2:18" ht="63" customHeight="1">
      <c r="B48" s="8" t="s">
        <v>347</v>
      </c>
      <c r="C48" s="48" t="s">
        <v>258</v>
      </c>
      <c r="D48" s="4">
        <v>5100</v>
      </c>
      <c r="E48" s="13" t="s">
        <v>733</v>
      </c>
      <c r="F48" s="13" t="s">
        <v>733</v>
      </c>
      <c r="G48" s="13" t="s">
        <v>733</v>
      </c>
      <c r="H48" s="13" t="s">
        <v>733</v>
      </c>
      <c r="I48" s="13" t="s">
        <v>733</v>
      </c>
      <c r="J48" s="13" t="s">
        <v>733</v>
      </c>
      <c r="K48" s="35" t="s">
        <v>733</v>
      </c>
      <c r="L48" s="35" t="s">
        <v>733</v>
      </c>
      <c r="M48" s="66">
        <f aca="true" t="shared" si="6" ref="M48:R48">SUM(M49:M67)</f>
        <v>1409.2</v>
      </c>
      <c r="N48" s="66">
        <f t="shared" si="6"/>
        <v>1384.5</v>
      </c>
      <c r="O48" s="66">
        <f t="shared" si="6"/>
        <v>1311.1</v>
      </c>
      <c r="P48" s="66">
        <f t="shared" si="6"/>
        <v>1375.3</v>
      </c>
      <c r="Q48" s="66">
        <f t="shared" si="6"/>
        <v>1382.5</v>
      </c>
      <c r="R48" s="66">
        <f t="shared" si="6"/>
        <v>1389.2</v>
      </c>
    </row>
    <row r="49" spans="2:18" ht="255" customHeight="1">
      <c r="B49" s="6" t="s">
        <v>348</v>
      </c>
      <c r="C49" s="49" t="s">
        <v>138</v>
      </c>
      <c r="D49" s="5">
        <v>5101</v>
      </c>
      <c r="E49" s="21" t="s">
        <v>967</v>
      </c>
      <c r="F49" s="75" t="s">
        <v>969</v>
      </c>
      <c r="G49" s="74" t="s">
        <v>968</v>
      </c>
      <c r="H49" s="13" t="s">
        <v>917</v>
      </c>
      <c r="I49" s="13" t="s">
        <v>918</v>
      </c>
      <c r="J49" s="22">
        <v>39297</v>
      </c>
      <c r="K49" s="69" t="s">
        <v>893</v>
      </c>
      <c r="L49" s="69" t="s">
        <v>894</v>
      </c>
      <c r="M49" s="65">
        <v>1409.2</v>
      </c>
      <c r="N49" s="65">
        <v>1384.5</v>
      </c>
      <c r="O49" s="65">
        <v>1311.1</v>
      </c>
      <c r="P49" s="71">
        <v>1375.3</v>
      </c>
      <c r="Q49" s="64">
        <v>1382.5</v>
      </c>
      <c r="R49" s="64">
        <v>1389.2</v>
      </c>
    </row>
    <row r="50" spans="2:18" ht="12.75">
      <c r="B50" s="6" t="s">
        <v>349</v>
      </c>
      <c r="C50" s="49" t="s">
        <v>139</v>
      </c>
      <c r="D50" s="5">
        <v>5102</v>
      </c>
      <c r="E50" s="43"/>
      <c r="F50" s="43"/>
      <c r="G50" s="43"/>
      <c r="H50" s="43"/>
      <c r="I50" s="43"/>
      <c r="J50" s="43"/>
      <c r="K50" s="69"/>
      <c r="L50" s="69"/>
      <c r="M50" s="65"/>
      <c r="N50" s="65"/>
      <c r="O50" s="65"/>
      <c r="P50" s="43"/>
      <c r="Q50" s="64">
        <f t="shared" si="4"/>
        <v>0</v>
      </c>
      <c r="R50" s="64">
        <f t="shared" si="5"/>
        <v>0</v>
      </c>
    </row>
    <row r="51" spans="2:18" ht="34.5" customHeight="1">
      <c r="B51" s="6" t="s">
        <v>350</v>
      </c>
      <c r="C51" s="49" t="s">
        <v>140</v>
      </c>
      <c r="D51" s="5">
        <v>5103</v>
      </c>
      <c r="E51" s="43"/>
      <c r="F51" s="43"/>
      <c r="G51" s="43"/>
      <c r="H51" s="43"/>
      <c r="I51" s="43"/>
      <c r="J51" s="43"/>
      <c r="K51" s="69"/>
      <c r="L51" s="69"/>
      <c r="M51" s="65"/>
      <c r="N51" s="65"/>
      <c r="O51" s="65"/>
      <c r="P51" s="43"/>
      <c r="Q51" s="64">
        <f t="shared" si="4"/>
        <v>0</v>
      </c>
      <c r="R51" s="64">
        <f t="shared" si="5"/>
        <v>0</v>
      </c>
    </row>
    <row r="52" spans="2:18" ht="12.75">
      <c r="B52" s="6" t="s">
        <v>351</v>
      </c>
      <c r="C52" s="49" t="s">
        <v>14</v>
      </c>
      <c r="D52" s="5">
        <v>5104</v>
      </c>
      <c r="E52" s="43"/>
      <c r="F52" s="43"/>
      <c r="G52" s="43"/>
      <c r="H52" s="43"/>
      <c r="I52" s="43"/>
      <c r="J52" s="43"/>
      <c r="K52" s="69"/>
      <c r="L52" s="69"/>
      <c r="M52" s="65"/>
      <c r="N52" s="65"/>
      <c r="O52" s="65"/>
      <c r="P52" s="43"/>
      <c r="Q52" s="64">
        <f t="shared" si="4"/>
        <v>0</v>
      </c>
      <c r="R52" s="64">
        <f t="shared" si="5"/>
        <v>0</v>
      </c>
    </row>
    <row r="53" spans="2:18" ht="78" customHeight="1">
      <c r="B53" s="6" t="s">
        <v>352</v>
      </c>
      <c r="C53" s="49" t="s">
        <v>8</v>
      </c>
      <c r="D53" s="5">
        <v>5105</v>
      </c>
      <c r="E53" s="43"/>
      <c r="F53" s="43"/>
      <c r="G53" s="43"/>
      <c r="H53" s="43"/>
      <c r="I53" s="43"/>
      <c r="J53" s="43"/>
      <c r="K53" s="69"/>
      <c r="L53" s="69"/>
      <c r="M53" s="65"/>
      <c r="N53" s="65"/>
      <c r="O53" s="65"/>
      <c r="P53" s="43"/>
      <c r="Q53" s="64">
        <f t="shared" si="4"/>
        <v>0</v>
      </c>
      <c r="R53" s="64">
        <f t="shared" si="5"/>
        <v>0</v>
      </c>
    </row>
    <row r="54" spans="2:18" ht="52.5" customHeight="1">
      <c r="B54" s="6" t="s">
        <v>353</v>
      </c>
      <c r="C54" s="49" t="s">
        <v>15</v>
      </c>
      <c r="D54" s="5">
        <v>5106</v>
      </c>
      <c r="E54" s="43"/>
      <c r="F54" s="43"/>
      <c r="G54" s="43"/>
      <c r="H54" s="43"/>
      <c r="I54" s="43"/>
      <c r="J54" s="43"/>
      <c r="K54" s="69"/>
      <c r="L54" s="69"/>
      <c r="M54" s="65"/>
      <c r="N54" s="65"/>
      <c r="O54" s="65"/>
      <c r="P54" s="43"/>
      <c r="Q54" s="64">
        <f t="shared" si="4"/>
        <v>0</v>
      </c>
      <c r="R54" s="64">
        <f t="shared" si="5"/>
        <v>0</v>
      </c>
    </row>
    <row r="55" spans="2:18" ht="55.5" customHeight="1">
      <c r="B55" s="6" t="s">
        <v>354</v>
      </c>
      <c r="C55" s="49" t="s">
        <v>43</v>
      </c>
      <c r="D55" s="5">
        <v>5107</v>
      </c>
      <c r="E55" s="43"/>
      <c r="F55" s="43"/>
      <c r="G55" s="43"/>
      <c r="H55" s="43"/>
      <c r="I55" s="43"/>
      <c r="J55" s="43"/>
      <c r="K55" s="69"/>
      <c r="L55" s="69"/>
      <c r="M55" s="65"/>
      <c r="N55" s="65"/>
      <c r="O55" s="65"/>
      <c r="P55" s="43"/>
      <c r="Q55" s="64">
        <f t="shared" si="4"/>
        <v>0</v>
      </c>
      <c r="R55" s="64">
        <f t="shared" si="5"/>
        <v>0</v>
      </c>
    </row>
    <row r="56" spans="2:18" ht="25.5" customHeight="1">
      <c r="B56" s="6" t="s">
        <v>355</v>
      </c>
      <c r="C56" s="49" t="s">
        <v>90</v>
      </c>
      <c r="D56" s="5">
        <v>5108</v>
      </c>
      <c r="E56" s="43"/>
      <c r="F56" s="43"/>
      <c r="G56" s="43"/>
      <c r="H56" s="43"/>
      <c r="I56" s="43"/>
      <c r="J56" s="43"/>
      <c r="K56" s="69"/>
      <c r="L56" s="69"/>
      <c r="M56" s="65"/>
      <c r="N56" s="65"/>
      <c r="O56" s="65"/>
      <c r="P56" s="43"/>
      <c r="Q56" s="64">
        <f t="shared" si="4"/>
        <v>0</v>
      </c>
      <c r="R56" s="64">
        <f t="shared" si="5"/>
        <v>0</v>
      </c>
    </row>
    <row r="57" spans="2:18" ht="36" customHeight="1">
      <c r="B57" s="6" t="s">
        <v>356</v>
      </c>
      <c r="C57" s="49" t="s">
        <v>91</v>
      </c>
      <c r="D57" s="5">
        <v>5109</v>
      </c>
      <c r="E57" s="43"/>
      <c r="F57" s="43"/>
      <c r="G57" s="43"/>
      <c r="H57" s="43"/>
      <c r="I57" s="43"/>
      <c r="J57" s="43"/>
      <c r="K57" s="69"/>
      <c r="L57" s="69"/>
      <c r="M57" s="65"/>
      <c r="N57" s="65"/>
      <c r="O57" s="65"/>
      <c r="P57" s="43"/>
      <c r="Q57" s="64">
        <f t="shared" si="4"/>
        <v>0</v>
      </c>
      <c r="R57" s="64">
        <f t="shared" si="5"/>
        <v>0</v>
      </c>
    </row>
    <row r="58" spans="2:18" ht="79.5" customHeight="1">
      <c r="B58" s="6" t="s">
        <v>357</v>
      </c>
      <c r="C58" s="49" t="s">
        <v>92</v>
      </c>
      <c r="D58" s="5">
        <v>5110</v>
      </c>
      <c r="E58" s="43"/>
      <c r="F58" s="43"/>
      <c r="G58" s="43"/>
      <c r="H58" s="43"/>
      <c r="I58" s="43"/>
      <c r="J58" s="43"/>
      <c r="K58" s="69"/>
      <c r="L58" s="69"/>
      <c r="M58" s="65"/>
      <c r="N58" s="65"/>
      <c r="O58" s="65"/>
      <c r="P58" s="43"/>
      <c r="Q58" s="64">
        <f t="shared" si="4"/>
        <v>0</v>
      </c>
      <c r="R58" s="64">
        <f t="shared" si="5"/>
        <v>0</v>
      </c>
    </row>
    <row r="59" spans="2:18" ht="79.5" customHeight="1">
      <c r="B59" s="6" t="s">
        <v>358</v>
      </c>
      <c r="C59" s="49" t="s">
        <v>42</v>
      </c>
      <c r="D59" s="5">
        <v>5111</v>
      </c>
      <c r="E59" s="43"/>
      <c r="F59" s="43"/>
      <c r="G59" s="43"/>
      <c r="H59" s="43"/>
      <c r="I59" s="43"/>
      <c r="J59" s="43"/>
      <c r="K59" s="69"/>
      <c r="L59" s="69"/>
      <c r="M59" s="65"/>
      <c r="N59" s="65"/>
      <c r="O59" s="65"/>
      <c r="P59" s="43"/>
      <c r="Q59" s="64">
        <f t="shared" si="4"/>
        <v>0</v>
      </c>
      <c r="R59" s="64">
        <f t="shared" si="5"/>
        <v>0</v>
      </c>
    </row>
    <row r="60" spans="2:18" ht="78.75" customHeight="1">
      <c r="B60" s="6" t="s">
        <v>359</v>
      </c>
      <c r="C60" s="49" t="s">
        <v>93</v>
      </c>
      <c r="D60" s="5">
        <v>5112</v>
      </c>
      <c r="E60" s="43"/>
      <c r="F60" s="43"/>
      <c r="G60" s="43"/>
      <c r="H60" s="43"/>
      <c r="I60" s="43"/>
      <c r="J60" s="43"/>
      <c r="K60" s="69"/>
      <c r="L60" s="69"/>
      <c r="M60" s="65"/>
      <c r="N60" s="65"/>
      <c r="O60" s="65"/>
      <c r="P60" s="43"/>
      <c r="Q60" s="64">
        <f t="shared" si="4"/>
        <v>0</v>
      </c>
      <c r="R60" s="64">
        <f t="shared" si="5"/>
        <v>0</v>
      </c>
    </row>
    <row r="61" spans="2:18" ht="89.25" customHeight="1">
      <c r="B61" s="6" t="s">
        <v>360</v>
      </c>
      <c r="C61" s="49" t="s">
        <v>141</v>
      </c>
      <c r="D61" s="5">
        <v>5113</v>
      </c>
      <c r="E61" s="43"/>
      <c r="F61" s="43"/>
      <c r="G61" s="43"/>
      <c r="H61" s="43"/>
      <c r="I61" s="43"/>
      <c r="J61" s="43"/>
      <c r="K61" s="69"/>
      <c r="L61" s="69"/>
      <c r="M61" s="65"/>
      <c r="N61" s="65"/>
      <c r="O61" s="65"/>
      <c r="P61" s="43"/>
      <c r="Q61" s="64">
        <f t="shared" si="4"/>
        <v>0</v>
      </c>
      <c r="R61" s="64">
        <f t="shared" si="5"/>
        <v>0</v>
      </c>
    </row>
    <row r="62" spans="2:18" ht="25.5" customHeight="1">
      <c r="B62" s="6" t="s">
        <v>361</v>
      </c>
      <c r="C62" s="49" t="s">
        <v>16</v>
      </c>
      <c r="D62" s="5">
        <v>5114</v>
      </c>
      <c r="E62" s="43"/>
      <c r="F62" s="43"/>
      <c r="G62" s="43"/>
      <c r="H62" s="43"/>
      <c r="I62" s="43"/>
      <c r="J62" s="43"/>
      <c r="K62" s="69"/>
      <c r="L62" s="69"/>
      <c r="M62" s="65"/>
      <c r="N62" s="65"/>
      <c r="O62" s="65"/>
      <c r="P62" s="43"/>
      <c r="Q62" s="64">
        <f t="shared" si="4"/>
        <v>0</v>
      </c>
      <c r="R62" s="64">
        <f t="shared" si="5"/>
        <v>0</v>
      </c>
    </row>
    <row r="63" spans="2:18" ht="105.75" customHeight="1">
      <c r="B63" s="6" t="s">
        <v>362</v>
      </c>
      <c r="C63" s="49" t="s">
        <v>94</v>
      </c>
      <c r="D63" s="5">
        <v>5115</v>
      </c>
      <c r="E63" s="43"/>
      <c r="F63" s="43"/>
      <c r="G63" s="43"/>
      <c r="H63" s="43"/>
      <c r="I63" s="43"/>
      <c r="J63" s="43"/>
      <c r="K63" s="69"/>
      <c r="L63" s="69"/>
      <c r="M63" s="65"/>
      <c r="N63" s="65"/>
      <c r="O63" s="65"/>
      <c r="P63" s="43"/>
      <c r="Q63" s="64">
        <f t="shared" si="4"/>
        <v>0</v>
      </c>
      <c r="R63" s="64">
        <f t="shared" si="5"/>
        <v>0</v>
      </c>
    </row>
    <row r="64" spans="2:18" ht="91.5" customHeight="1">
      <c r="B64" s="6" t="s">
        <v>363</v>
      </c>
      <c r="C64" s="49" t="s">
        <v>13</v>
      </c>
      <c r="D64" s="5">
        <v>5116</v>
      </c>
      <c r="E64" s="43"/>
      <c r="F64" s="43"/>
      <c r="G64" s="43"/>
      <c r="H64" s="43"/>
      <c r="I64" s="43"/>
      <c r="J64" s="43"/>
      <c r="K64" s="69"/>
      <c r="L64" s="69"/>
      <c r="M64" s="65"/>
      <c r="N64" s="65"/>
      <c r="O64" s="65"/>
      <c r="P64" s="43"/>
      <c r="Q64" s="64">
        <f t="shared" si="4"/>
        <v>0</v>
      </c>
      <c r="R64" s="64">
        <f t="shared" si="5"/>
        <v>0</v>
      </c>
    </row>
    <row r="65" spans="2:18" ht="18.75" customHeight="1">
      <c r="B65" s="6" t="s">
        <v>364</v>
      </c>
      <c r="C65" s="49" t="s">
        <v>17</v>
      </c>
      <c r="D65" s="5">
        <v>5117</v>
      </c>
      <c r="E65" s="43"/>
      <c r="F65" s="43"/>
      <c r="G65" s="43"/>
      <c r="H65" s="43"/>
      <c r="I65" s="43"/>
      <c r="J65" s="43"/>
      <c r="K65" s="69"/>
      <c r="L65" s="69"/>
      <c r="M65" s="65"/>
      <c r="N65" s="65"/>
      <c r="O65" s="65"/>
      <c r="P65" s="43"/>
      <c r="Q65" s="64">
        <f t="shared" si="4"/>
        <v>0</v>
      </c>
      <c r="R65" s="64">
        <f t="shared" si="5"/>
        <v>0</v>
      </c>
    </row>
    <row r="66" spans="2:18" ht="12.75">
      <c r="B66" s="6" t="s">
        <v>17</v>
      </c>
      <c r="C66" s="49" t="s">
        <v>17</v>
      </c>
      <c r="D66" s="5" t="s">
        <v>17</v>
      </c>
      <c r="E66" s="43"/>
      <c r="F66" s="43"/>
      <c r="G66" s="43"/>
      <c r="H66" s="43"/>
      <c r="I66" s="43"/>
      <c r="J66" s="43"/>
      <c r="K66" s="69"/>
      <c r="L66" s="69"/>
      <c r="M66" s="65"/>
      <c r="N66" s="65"/>
      <c r="O66" s="65"/>
      <c r="P66" s="43"/>
      <c r="Q66" s="64">
        <f t="shared" si="4"/>
        <v>0</v>
      </c>
      <c r="R66" s="64">
        <f t="shared" si="5"/>
        <v>0</v>
      </c>
    </row>
    <row r="67" spans="2:18" ht="15" customHeight="1">
      <c r="B67" s="6" t="s">
        <v>142</v>
      </c>
      <c r="C67" s="49" t="s">
        <v>17</v>
      </c>
      <c r="D67" s="5">
        <v>5199</v>
      </c>
      <c r="E67" s="43"/>
      <c r="F67" s="43"/>
      <c r="G67" s="43"/>
      <c r="H67" s="43"/>
      <c r="I67" s="43"/>
      <c r="J67" s="43"/>
      <c r="K67" s="69"/>
      <c r="L67" s="69"/>
      <c r="M67" s="65"/>
      <c r="N67" s="65"/>
      <c r="O67" s="65"/>
      <c r="P67" s="43"/>
      <c r="Q67" s="64">
        <f t="shared" si="4"/>
        <v>0</v>
      </c>
      <c r="R67" s="64">
        <f t="shared" si="5"/>
        <v>0</v>
      </c>
    </row>
    <row r="68" spans="2:18" ht="63" customHeight="1">
      <c r="B68" s="8" t="s">
        <v>365</v>
      </c>
      <c r="C68" s="48" t="s">
        <v>260</v>
      </c>
      <c r="D68" s="4">
        <v>5200</v>
      </c>
      <c r="E68" s="13" t="s">
        <v>733</v>
      </c>
      <c r="F68" s="13" t="s">
        <v>733</v>
      </c>
      <c r="G68" s="13" t="s">
        <v>733</v>
      </c>
      <c r="H68" s="13" t="s">
        <v>733</v>
      </c>
      <c r="I68" s="13" t="s">
        <v>733</v>
      </c>
      <c r="J68" s="13" t="s">
        <v>733</v>
      </c>
      <c r="K68" s="35" t="s">
        <v>733</v>
      </c>
      <c r="L68" s="35" t="s">
        <v>733</v>
      </c>
      <c r="M68" s="65"/>
      <c r="N68" s="65"/>
      <c r="O68" s="65"/>
      <c r="P68" s="43"/>
      <c r="Q68" s="64">
        <f t="shared" si="4"/>
        <v>0</v>
      </c>
      <c r="R68" s="64">
        <f t="shared" si="5"/>
        <v>0</v>
      </c>
    </row>
    <row r="69" spans="2:18" ht="35.25" customHeight="1">
      <c r="B69" s="6" t="s">
        <v>366</v>
      </c>
      <c r="C69" s="49" t="s">
        <v>860</v>
      </c>
      <c r="D69" s="5">
        <v>5201</v>
      </c>
      <c r="E69" s="13" t="s">
        <v>733</v>
      </c>
      <c r="F69" s="13" t="s">
        <v>733</v>
      </c>
      <c r="G69" s="13" t="s">
        <v>733</v>
      </c>
      <c r="H69" s="13" t="s">
        <v>733</v>
      </c>
      <c r="I69" s="13" t="s">
        <v>733</v>
      </c>
      <c r="J69" s="13" t="s">
        <v>733</v>
      </c>
      <c r="K69" s="35" t="s">
        <v>733</v>
      </c>
      <c r="L69" s="35" t="s">
        <v>733</v>
      </c>
      <c r="M69" s="65"/>
      <c r="N69" s="65"/>
      <c r="O69" s="65"/>
      <c r="P69" s="43"/>
      <c r="Q69" s="64">
        <f t="shared" si="4"/>
        <v>0</v>
      </c>
      <c r="R69" s="64">
        <f t="shared" si="5"/>
        <v>0</v>
      </c>
    </row>
    <row r="70" spans="2:18" ht="16.5" customHeight="1">
      <c r="B70" s="6" t="s">
        <v>1026</v>
      </c>
      <c r="C70" s="49" t="s">
        <v>261</v>
      </c>
      <c r="D70" s="5">
        <v>5202</v>
      </c>
      <c r="E70" s="43"/>
      <c r="F70" s="43"/>
      <c r="G70" s="43"/>
      <c r="H70" s="43"/>
      <c r="I70" s="43"/>
      <c r="J70" s="43"/>
      <c r="K70" s="69"/>
      <c r="L70" s="69"/>
      <c r="M70" s="65"/>
      <c r="N70" s="65"/>
      <c r="O70" s="65"/>
      <c r="P70" s="43"/>
      <c r="Q70" s="64">
        <f t="shared" si="4"/>
        <v>0</v>
      </c>
      <c r="R70" s="64">
        <f t="shared" si="5"/>
        <v>0</v>
      </c>
    </row>
    <row r="71" spans="2:18" ht="30.75" customHeight="1">
      <c r="B71" s="6" t="s">
        <v>1027</v>
      </c>
      <c r="C71" s="49" t="s">
        <v>262</v>
      </c>
      <c r="D71" s="5">
        <v>5203</v>
      </c>
      <c r="E71" s="43"/>
      <c r="F71" s="43"/>
      <c r="G71" s="43"/>
      <c r="H71" s="43"/>
      <c r="I71" s="43"/>
      <c r="J71" s="43"/>
      <c r="K71" s="69"/>
      <c r="L71" s="69"/>
      <c r="M71" s="65"/>
      <c r="N71" s="65"/>
      <c r="O71" s="65"/>
      <c r="P71" s="43"/>
      <c r="Q71" s="64">
        <f t="shared" si="4"/>
        <v>0</v>
      </c>
      <c r="R71" s="64">
        <f t="shared" si="5"/>
        <v>0</v>
      </c>
    </row>
    <row r="72" spans="2:18" ht="18.75" customHeight="1">
      <c r="B72" s="6" t="s">
        <v>1028</v>
      </c>
      <c r="C72" s="49" t="s">
        <v>146</v>
      </c>
      <c r="D72" s="5">
        <v>5204</v>
      </c>
      <c r="E72" s="43"/>
      <c r="F72" s="43"/>
      <c r="G72" s="43"/>
      <c r="H72" s="43"/>
      <c r="I72" s="43"/>
      <c r="J72" s="43"/>
      <c r="K72" s="69"/>
      <c r="L72" s="69"/>
      <c r="M72" s="65"/>
      <c r="N72" s="65"/>
      <c r="O72" s="65"/>
      <c r="P72" s="43"/>
      <c r="Q72" s="64">
        <f t="shared" si="4"/>
        <v>0</v>
      </c>
      <c r="R72" s="64">
        <f t="shared" si="5"/>
        <v>0</v>
      </c>
    </row>
    <row r="73" spans="2:18" ht="33" customHeight="1">
      <c r="B73" s="6" t="s">
        <v>368</v>
      </c>
      <c r="C73" s="49" t="s">
        <v>263</v>
      </c>
      <c r="D73" s="5">
        <v>5205</v>
      </c>
      <c r="E73" s="43"/>
      <c r="F73" s="43"/>
      <c r="G73" s="43"/>
      <c r="H73" s="43"/>
      <c r="I73" s="43"/>
      <c r="J73" s="43"/>
      <c r="K73" s="69"/>
      <c r="L73" s="69"/>
      <c r="M73" s="65"/>
      <c r="N73" s="65"/>
      <c r="O73" s="65"/>
      <c r="P73" s="43"/>
      <c r="Q73" s="64">
        <f t="shared" si="4"/>
        <v>0</v>
      </c>
      <c r="R73" s="64">
        <f t="shared" si="5"/>
        <v>0</v>
      </c>
    </row>
    <row r="74" spans="2:18" ht="46.5" customHeight="1">
      <c r="B74" s="6" t="s">
        <v>369</v>
      </c>
      <c r="C74" s="49" t="s">
        <v>264</v>
      </c>
      <c r="D74" s="5">
        <v>5206</v>
      </c>
      <c r="E74" s="43"/>
      <c r="F74" s="43"/>
      <c r="G74" s="43"/>
      <c r="H74" s="43"/>
      <c r="I74" s="43"/>
      <c r="J74" s="43"/>
      <c r="K74" s="69"/>
      <c r="L74" s="69"/>
      <c r="M74" s="65"/>
      <c r="N74" s="65"/>
      <c r="O74" s="65"/>
      <c r="P74" s="43"/>
      <c r="Q74" s="64">
        <f t="shared" si="4"/>
        <v>0</v>
      </c>
      <c r="R74" s="64">
        <f t="shared" si="5"/>
        <v>0</v>
      </c>
    </row>
    <row r="75" spans="2:18" ht="38.25" customHeight="1">
      <c r="B75" s="6" t="s">
        <v>1002</v>
      </c>
      <c r="C75" s="49" t="s">
        <v>265</v>
      </c>
      <c r="D75" s="5">
        <v>5207</v>
      </c>
      <c r="E75" s="43"/>
      <c r="F75" s="43"/>
      <c r="G75" s="43"/>
      <c r="H75" s="43"/>
      <c r="I75" s="43"/>
      <c r="J75" s="43"/>
      <c r="K75" s="69"/>
      <c r="L75" s="69"/>
      <c r="M75" s="65"/>
      <c r="N75" s="65"/>
      <c r="O75" s="65"/>
      <c r="P75" s="43"/>
      <c r="Q75" s="64">
        <f t="shared" si="4"/>
        <v>0</v>
      </c>
      <c r="R75" s="64">
        <f t="shared" si="5"/>
        <v>0</v>
      </c>
    </row>
    <row r="76" spans="2:18" ht="15.75" customHeight="1">
      <c r="B76" s="6" t="s">
        <v>1003</v>
      </c>
      <c r="C76" s="49" t="s">
        <v>188</v>
      </c>
      <c r="D76" s="5">
        <v>5208</v>
      </c>
      <c r="E76" s="43"/>
      <c r="F76" s="43"/>
      <c r="G76" s="43"/>
      <c r="H76" s="43"/>
      <c r="I76" s="43"/>
      <c r="J76" s="43"/>
      <c r="K76" s="69"/>
      <c r="L76" s="69"/>
      <c r="M76" s="65"/>
      <c r="N76" s="65"/>
      <c r="O76" s="65"/>
      <c r="P76" s="43"/>
      <c r="Q76" s="64">
        <f t="shared" si="4"/>
        <v>0</v>
      </c>
      <c r="R76" s="64">
        <f t="shared" si="5"/>
        <v>0</v>
      </c>
    </row>
    <row r="77" spans="2:18" ht="15" customHeight="1">
      <c r="B77" s="6" t="s">
        <v>1029</v>
      </c>
      <c r="C77" s="49" t="s">
        <v>150</v>
      </c>
      <c r="D77" s="5">
        <v>5209</v>
      </c>
      <c r="E77" s="43"/>
      <c r="F77" s="43"/>
      <c r="G77" s="43"/>
      <c r="H77" s="43"/>
      <c r="I77" s="43"/>
      <c r="J77" s="43"/>
      <c r="K77" s="69"/>
      <c r="L77" s="69"/>
      <c r="M77" s="65"/>
      <c r="N77" s="65"/>
      <c r="O77" s="65"/>
      <c r="P77" s="43"/>
      <c r="Q77" s="64">
        <f t="shared" si="4"/>
        <v>0</v>
      </c>
      <c r="R77" s="64">
        <f t="shared" si="5"/>
        <v>0</v>
      </c>
    </row>
    <row r="78" spans="2:18" ht="44.25" customHeight="1">
      <c r="B78" s="6" t="s">
        <v>372</v>
      </c>
      <c r="C78" s="49" t="s">
        <v>151</v>
      </c>
      <c r="D78" s="5">
        <v>5210</v>
      </c>
      <c r="E78" s="43"/>
      <c r="F78" s="43"/>
      <c r="G78" s="43"/>
      <c r="H78" s="43"/>
      <c r="I78" s="43"/>
      <c r="J78" s="43"/>
      <c r="K78" s="69"/>
      <c r="L78" s="69"/>
      <c r="M78" s="65"/>
      <c r="N78" s="65"/>
      <c r="O78" s="65"/>
      <c r="P78" s="43"/>
      <c r="Q78" s="64">
        <f t="shared" si="4"/>
        <v>0</v>
      </c>
      <c r="R78" s="64">
        <f t="shared" si="5"/>
        <v>0</v>
      </c>
    </row>
    <row r="79" spans="2:18" ht="57.75" customHeight="1">
      <c r="B79" s="6" t="s">
        <v>373</v>
      </c>
      <c r="C79" s="49" t="s">
        <v>152</v>
      </c>
      <c r="D79" s="5">
        <v>5211</v>
      </c>
      <c r="E79" s="43"/>
      <c r="F79" s="43"/>
      <c r="G79" s="43"/>
      <c r="H79" s="43"/>
      <c r="I79" s="43"/>
      <c r="J79" s="43"/>
      <c r="K79" s="69"/>
      <c r="L79" s="69"/>
      <c r="M79" s="65"/>
      <c r="N79" s="65"/>
      <c r="O79" s="65"/>
      <c r="P79" s="43"/>
      <c r="Q79" s="64">
        <f t="shared" si="4"/>
        <v>0</v>
      </c>
      <c r="R79" s="64">
        <f t="shared" si="5"/>
        <v>0</v>
      </c>
    </row>
    <row r="80" spans="2:18" ht="40.5" customHeight="1">
      <c r="B80" s="6" t="s">
        <v>374</v>
      </c>
      <c r="C80" s="49" t="s">
        <v>86</v>
      </c>
      <c r="D80" s="5">
        <v>5212</v>
      </c>
      <c r="E80" s="43"/>
      <c r="F80" s="43"/>
      <c r="G80" s="43"/>
      <c r="H80" s="43"/>
      <c r="I80" s="43"/>
      <c r="J80" s="43"/>
      <c r="K80" s="69"/>
      <c r="L80" s="69"/>
      <c r="M80" s="65"/>
      <c r="N80" s="65"/>
      <c r="O80" s="65"/>
      <c r="P80" s="43"/>
      <c r="Q80" s="64">
        <f t="shared" si="4"/>
        <v>0</v>
      </c>
      <c r="R80" s="64">
        <f t="shared" si="5"/>
        <v>0</v>
      </c>
    </row>
    <row r="81" spans="2:18" ht="45.75" customHeight="1">
      <c r="B81" s="6" t="s">
        <v>1005</v>
      </c>
      <c r="C81" s="49" t="s">
        <v>189</v>
      </c>
      <c r="D81" s="5">
        <v>5213</v>
      </c>
      <c r="E81" s="43"/>
      <c r="F81" s="43"/>
      <c r="G81" s="43"/>
      <c r="H81" s="43"/>
      <c r="I81" s="43"/>
      <c r="J81" s="43"/>
      <c r="K81" s="69"/>
      <c r="L81" s="69"/>
      <c r="M81" s="65"/>
      <c r="N81" s="65"/>
      <c r="O81" s="65"/>
      <c r="P81" s="43"/>
      <c r="Q81" s="64">
        <f t="shared" si="4"/>
        <v>0</v>
      </c>
      <c r="R81" s="64">
        <f t="shared" si="5"/>
        <v>0</v>
      </c>
    </row>
    <row r="82" spans="2:18" ht="33" customHeight="1">
      <c r="B82" s="6" t="s">
        <v>1006</v>
      </c>
      <c r="C82" s="49" t="s">
        <v>266</v>
      </c>
      <c r="D82" s="5">
        <v>5214</v>
      </c>
      <c r="E82" s="43"/>
      <c r="F82" s="43"/>
      <c r="G82" s="43"/>
      <c r="H82" s="43"/>
      <c r="I82" s="43"/>
      <c r="J82" s="43"/>
      <c r="K82" s="69"/>
      <c r="L82" s="69"/>
      <c r="M82" s="65"/>
      <c r="N82" s="65"/>
      <c r="O82" s="65"/>
      <c r="P82" s="43"/>
      <c r="Q82" s="64">
        <f t="shared" si="4"/>
        <v>0</v>
      </c>
      <c r="R82" s="64">
        <f t="shared" si="5"/>
        <v>0</v>
      </c>
    </row>
    <row r="83" spans="2:18" ht="57.75" customHeight="1">
      <c r="B83" s="6" t="s">
        <v>375</v>
      </c>
      <c r="C83" s="49" t="s">
        <v>156</v>
      </c>
      <c r="D83" s="5">
        <v>5300</v>
      </c>
      <c r="E83" s="13" t="s">
        <v>733</v>
      </c>
      <c r="F83" s="13" t="s">
        <v>733</v>
      </c>
      <c r="G83" s="13" t="s">
        <v>733</v>
      </c>
      <c r="H83" s="13" t="s">
        <v>733</v>
      </c>
      <c r="I83" s="13" t="s">
        <v>733</v>
      </c>
      <c r="J83" s="13" t="s">
        <v>733</v>
      </c>
      <c r="K83" s="35" t="s">
        <v>733</v>
      </c>
      <c r="L83" s="35" t="s">
        <v>733</v>
      </c>
      <c r="M83" s="65"/>
      <c r="N83" s="65"/>
      <c r="O83" s="65"/>
      <c r="P83" s="43"/>
      <c r="Q83" s="64">
        <f t="shared" si="4"/>
        <v>0</v>
      </c>
      <c r="R83" s="64">
        <f t="shared" si="5"/>
        <v>0</v>
      </c>
    </row>
    <row r="84" spans="2:18" ht="15" customHeight="1">
      <c r="B84" s="6" t="s">
        <v>1030</v>
      </c>
      <c r="C84" s="49" t="s">
        <v>17</v>
      </c>
      <c r="D84" s="5">
        <v>5301</v>
      </c>
      <c r="E84" s="43"/>
      <c r="F84" s="43"/>
      <c r="G84" s="43"/>
      <c r="H84" s="43"/>
      <c r="I84" s="43"/>
      <c r="J84" s="43"/>
      <c r="K84" s="69"/>
      <c r="L84" s="69"/>
      <c r="M84" s="65"/>
      <c r="N84" s="65"/>
      <c r="O84" s="65"/>
      <c r="P84" s="43"/>
      <c r="Q84" s="64">
        <f t="shared" si="4"/>
        <v>0</v>
      </c>
      <c r="R84" s="64">
        <f t="shared" si="5"/>
        <v>0</v>
      </c>
    </row>
    <row r="85" spans="2:18" ht="12.75">
      <c r="B85" s="6" t="s">
        <v>17</v>
      </c>
      <c r="C85" s="49" t="s">
        <v>17</v>
      </c>
      <c r="D85" s="5" t="s">
        <v>17</v>
      </c>
      <c r="E85" s="43"/>
      <c r="F85" s="43"/>
      <c r="G85" s="43"/>
      <c r="H85" s="43"/>
      <c r="I85" s="43"/>
      <c r="J85" s="43"/>
      <c r="K85" s="69"/>
      <c r="L85" s="69"/>
      <c r="M85" s="65"/>
      <c r="N85" s="65"/>
      <c r="O85" s="65"/>
      <c r="P85" s="43"/>
      <c r="Q85" s="64">
        <f t="shared" si="4"/>
        <v>0</v>
      </c>
      <c r="R85" s="64">
        <f t="shared" si="5"/>
        <v>0</v>
      </c>
    </row>
    <row r="86" spans="2:18" ht="12.75">
      <c r="B86" s="6" t="s">
        <v>1009</v>
      </c>
      <c r="C86" s="49" t="s">
        <v>17</v>
      </c>
      <c r="D86" s="5">
        <v>5399</v>
      </c>
      <c r="E86" s="43"/>
      <c r="F86" s="43"/>
      <c r="G86" s="43"/>
      <c r="H86" s="43"/>
      <c r="I86" s="43"/>
      <c r="J86" s="43"/>
      <c r="K86" s="69"/>
      <c r="L86" s="69"/>
      <c r="M86" s="65"/>
      <c r="N86" s="65"/>
      <c r="O86" s="65"/>
      <c r="P86" s="43"/>
      <c r="Q86" s="64">
        <f t="shared" si="4"/>
        <v>0</v>
      </c>
      <c r="R86" s="64">
        <f t="shared" si="5"/>
        <v>0</v>
      </c>
    </row>
    <row r="87" spans="2:18" ht="55.5" customHeight="1">
      <c r="B87" s="6" t="s">
        <v>376</v>
      </c>
      <c r="C87" s="49" t="s">
        <v>158</v>
      </c>
      <c r="D87" s="5">
        <v>5400</v>
      </c>
      <c r="E87" s="13" t="s">
        <v>733</v>
      </c>
      <c r="F87" s="13" t="s">
        <v>733</v>
      </c>
      <c r="G87" s="13" t="s">
        <v>733</v>
      </c>
      <c r="H87" s="13" t="s">
        <v>733</v>
      </c>
      <c r="I87" s="13" t="s">
        <v>733</v>
      </c>
      <c r="J87" s="13" t="s">
        <v>733</v>
      </c>
      <c r="K87" s="35" t="s">
        <v>733</v>
      </c>
      <c r="L87" s="35" t="s">
        <v>733</v>
      </c>
      <c r="M87" s="65"/>
      <c r="N87" s="65"/>
      <c r="O87" s="65"/>
      <c r="P87" s="43"/>
      <c r="Q87" s="64">
        <f t="shared" si="4"/>
        <v>0</v>
      </c>
      <c r="R87" s="64">
        <f t="shared" si="5"/>
        <v>0</v>
      </c>
    </row>
    <row r="88" spans="2:18" ht="12.75">
      <c r="B88" s="6" t="s">
        <v>735</v>
      </c>
      <c r="C88" s="49" t="s">
        <v>17</v>
      </c>
      <c r="D88" s="5">
        <v>5401</v>
      </c>
      <c r="E88" s="43"/>
      <c r="F88" s="43"/>
      <c r="G88" s="43"/>
      <c r="H88" s="43"/>
      <c r="I88" s="43"/>
      <c r="J88" s="43"/>
      <c r="K88" s="69"/>
      <c r="L88" s="69"/>
      <c r="M88" s="65"/>
      <c r="N88" s="65"/>
      <c r="O88" s="65"/>
      <c r="P88" s="43"/>
      <c r="Q88" s="64">
        <f t="shared" si="4"/>
        <v>0</v>
      </c>
      <c r="R88" s="64">
        <f t="shared" si="5"/>
        <v>0</v>
      </c>
    </row>
    <row r="89" spans="2:18" ht="12.75">
      <c r="B89" s="6" t="s">
        <v>17</v>
      </c>
      <c r="C89" s="49" t="s">
        <v>17</v>
      </c>
      <c r="D89" s="5" t="s">
        <v>17</v>
      </c>
      <c r="E89" s="43"/>
      <c r="F89" s="43"/>
      <c r="G89" s="43"/>
      <c r="H89" s="43"/>
      <c r="I89" s="43"/>
      <c r="J89" s="43"/>
      <c r="K89" s="69"/>
      <c r="L89" s="69"/>
      <c r="M89" s="65"/>
      <c r="N89" s="65"/>
      <c r="O89" s="65"/>
      <c r="P89" s="43"/>
      <c r="Q89" s="64">
        <f t="shared" si="4"/>
        <v>0</v>
      </c>
      <c r="R89" s="64">
        <f t="shared" si="5"/>
        <v>0</v>
      </c>
    </row>
    <row r="90" spans="2:18" ht="12.75">
      <c r="B90" s="6" t="s">
        <v>159</v>
      </c>
      <c r="C90" s="49" t="s">
        <v>17</v>
      </c>
      <c r="D90" s="5">
        <v>5499</v>
      </c>
      <c r="E90" s="43"/>
      <c r="F90" s="43"/>
      <c r="G90" s="43"/>
      <c r="H90" s="43"/>
      <c r="I90" s="43"/>
      <c r="J90" s="43"/>
      <c r="K90" s="69"/>
      <c r="L90" s="69"/>
      <c r="M90" s="65"/>
      <c r="N90" s="65"/>
      <c r="O90" s="65"/>
      <c r="P90" s="43"/>
      <c r="Q90" s="64">
        <f t="shared" si="4"/>
        <v>0</v>
      </c>
      <c r="R90" s="64">
        <f t="shared" si="5"/>
        <v>0</v>
      </c>
    </row>
    <row r="91" spans="2:18" ht="79.5" customHeight="1">
      <c r="B91" s="8" t="s">
        <v>377</v>
      </c>
      <c r="C91" s="48" t="s">
        <v>269</v>
      </c>
      <c r="D91" s="4">
        <v>5500</v>
      </c>
      <c r="E91" s="13" t="s">
        <v>733</v>
      </c>
      <c r="F91" s="13" t="s">
        <v>733</v>
      </c>
      <c r="G91" s="13" t="s">
        <v>733</v>
      </c>
      <c r="H91" s="13" t="s">
        <v>733</v>
      </c>
      <c r="I91" s="13" t="s">
        <v>733</v>
      </c>
      <c r="J91" s="13" t="s">
        <v>733</v>
      </c>
      <c r="K91" s="35" t="s">
        <v>733</v>
      </c>
      <c r="L91" s="35" t="s">
        <v>733</v>
      </c>
      <c r="M91" s="66">
        <f aca="true" t="shared" si="7" ref="M91:R92">SUM(M92)</f>
        <v>49.9</v>
      </c>
      <c r="N91" s="66">
        <f t="shared" si="7"/>
        <v>49.9</v>
      </c>
      <c r="O91" s="66">
        <f t="shared" si="7"/>
        <v>57.5</v>
      </c>
      <c r="P91" s="66">
        <f t="shared" si="7"/>
        <v>0</v>
      </c>
      <c r="Q91" s="66">
        <f t="shared" si="7"/>
        <v>0</v>
      </c>
      <c r="R91" s="66">
        <f t="shared" si="7"/>
        <v>0</v>
      </c>
    </row>
    <row r="92" spans="2:18" ht="32.25" customHeight="1">
      <c r="B92" s="6" t="s">
        <v>378</v>
      </c>
      <c r="C92" s="49" t="s">
        <v>162</v>
      </c>
      <c r="D92" s="5">
        <v>5501</v>
      </c>
      <c r="E92" s="13" t="s">
        <v>733</v>
      </c>
      <c r="F92" s="13" t="s">
        <v>733</v>
      </c>
      <c r="G92" s="13" t="s">
        <v>733</v>
      </c>
      <c r="H92" s="13" t="s">
        <v>733</v>
      </c>
      <c r="I92" s="13" t="s">
        <v>733</v>
      </c>
      <c r="J92" s="13" t="s">
        <v>733</v>
      </c>
      <c r="K92" s="35" t="s">
        <v>733</v>
      </c>
      <c r="L92" s="35" t="s">
        <v>733</v>
      </c>
      <c r="M92" s="66">
        <f t="shared" si="7"/>
        <v>49.9</v>
      </c>
      <c r="N92" s="66">
        <f t="shared" si="7"/>
        <v>49.9</v>
      </c>
      <c r="O92" s="66">
        <f t="shared" si="7"/>
        <v>57.5</v>
      </c>
      <c r="P92" s="66">
        <f t="shared" si="7"/>
        <v>0</v>
      </c>
      <c r="Q92" s="66">
        <f t="shared" si="7"/>
        <v>0</v>
      </c>
      <c r="R92" s="66">
        <f t="shared" si="7"/>
        <v>0</v>
      </c>
    </row>
    <row r="93" spans="2:18" ht="168.75" customHeight="1">
      <c r="B93" s="6" t="s">
        <v>379</v>
      </c>
      <c r="C93" s="53" t="s">
        <v>799</v>
      </c>
      <c r="D93" s="5">
        <v>5502</v>
      </c>
      <c r="E93" s="43"/>
      <c r="F93" s="43"/>
      <c r="G93" s="43"/>
      <c r="H93" s="73" t="s">
        <v>964</v>
      </c>
      <c r="I93" s="21" t="s">
        <v>965</v>
      </c>
      <c r="J93" s="21" t="s">
        <v>966</v>
      </c>
      <c r="K93" s="69" t="s">
        <v>873</v>
      </c>
      <c r="L93" s="69" t="s">
        <v>875</v>
      </c>
      <c r="M93" s="65">
        <v>49.9</v>
      </c>
      <c r="N93" s="65">
        <v>49.9</v>
      </c>
      <c r="O93" s="65">
        <v>57.5</v>
      </c>
      <c r="P93" s="43"/>
      <c r="Q93" s="64">
        <f t="shared" si="4"/>
        <v>0</v>
      </c>
      <c r="R93" s="64">
        <f t="shared" si="5"/>
        <v>0</v>
      </c>
    </row>
    <row r="94" spans="2:18" ht="12.75">
      <c r="B94" s="6" t="s">
        <v>17</v>
      </c>
      <c r="C94" s="49" t="s">
        <v>17</v>
      </c>
      <c r="D94" s="5" t="s">
        <v>17</v>
      </c>
      <c r="E94" s="43"/>
      <c r="F94" s="43"/>
      <c r="G94" s="43"/>
      <c r="H94" s="43"/>
      <c r="I94" s="43"/>
      <c r="J94" s="43"/>
      <c r="K94" s="69"/>
      <c r="L94" s="69"/>
      <c r="M94" s="65"/>
      <c r="N94" s="65"/>
      <c r="O94" s="65"/>
      <c r="P94" s="43"/>
      <c r="Q94" s="64">
        <f t="shared" si="4"/>
        <v>0</v>
      </c>
      <c r="R94" s="64">
        <f t="shared" si="5"/>
        <v>0</v>
      </c>
    </row>
    <row r="95" spans="2:18" ht="12.75">
      <c r="B95" s="6" t="s">
        <v>1011</v>
      </c>
      <c r="C95" s="49" t="s">
        <v>17</v>
      </c>
      <c r="D95" s="5">
        <v>5599</v>
      </c>
      <c r="E95" s="43"/>
      <c r="F95" s="43"/>
      <c r="G95" s="43"/>
      <c r="H95" s="43"/>
      <c r="I95" s="43"/>
      <c r="J95" s="43"/>
      <c r="K95" s="69"/>
      <c r="L95" s="69"/>
      <c r="M95" s="65"/>
      <c r="N95" s="65"/>
      <c r="O95" s="65"/>
      <c r="P95" s="43"/>
      <c r="Q95" s="64">
        <f aca="true" t="shared" si="8" ref="Q95:Q114">SUM(P95*104.8/100)</f>
        <v>0</v>
      </c>
      <c r="R95" s="64">
        <f aca="true" t="shared" si="9" ref="R95:R114">SUM(Q95*104.3/100)</f>
        <v>0</v>
      </c>
    </row>
    <row r="96" spans="2:18" ht="25.5" customHeight="1">
      <c r="B96" s="6" t="s">
        <v>1031</v>
      </c>
      <c r="C96" s="49" t="s">
        <v>271</v>
      </c>
      <c r="D96" s="5">
        <v>5600</v>
      </c>
      <c r="E96" s="13" t="s">
        <v>733</v>
      </c>
      <c r="F96" s="13" t="s">
        <v>733</v>
      </c>
      <c r="G96" s="13" t="s">
        <v>733</v>
      </c>
      <c r="H96" s="13" t="s">
        <v>733</v>
      </c>
      <c r="I96" s="13" t="s">
        <v>733</v>
      </c>
      <c r="J96" s="13" t="s">
        <v>733</v>
      </c>
      <c r="K96" s="35" t="s">
        <v>733</v>
      </c>
      <c r="L96" s="35" t="s">
        <v>733</v>
      </c>
      <c r="M96" s="65"/>
      <c r="N96" s="65"/>
      <c r="O96" s="65"/>
      <c r="P96" s="43"/>
      <c r="Q96" s="64">
        <f t="shared" si="8"/>
        <v>0</v>
      </c>
      <c r="R96" s="64">
        <f t="shared" si="9"/>
        <v>0</v>
      </c>
    </row>
    <row r="97" spans="2:18" ht="12.75">
      <c r="B97" s="6" t="s">
        <v>1013</v>
      </c>
      <c r="C97" s="49" t="s">
        <v>17</v>
      </c>
      <c r="D97" s="5">
        <v>5601</v>
      </c>
      <c r="E97" s="43"/>
      <c r="F97" s="43"/>
      <c r="G97" s="43"/>
      <c r="H97" s="43"/>
      <c r="I97" s="43"/>
      <c r="J97" s="43"/>
      <c r="K97" s="69"/>
      <c r="L97" s="69"/>
      <c r="M97" s="65"/>
      <c r="N97" s="65"/>
      <c r="O97" s="65"/>
      <c r="P97" s="43"/>
      <c r="Q97" s="64">
        <f t="shared" si="8"/>
        <v>0</v>
      </c>
      <c r="R97" s="64">
        <f t="shared" si="9"/>
        <v>0</v>
      </c>
    </row>
    <row r="98" spans="2:18" ht="12.75">
      <c r="B98" s="6" t="s">
        <v>17</v>
      </c>
      <c r="C98" s="49" t="s">
        <v>17</v>
      </c>
      <c r="D98" s="5" t="s">
        <v>17</v>
      </c>
      <c r="E98" s="43"/>
      <c r="F98" s="43"/>
      <c r="G98" s="43"/>
      <c r="H98" s="43"/>
      <c r="I98" s="43"/>
      <c r="J98" s="43"/>
      <c r="K98" s="69"/>
      <c r="L98" s="69"/>
      <c r="M98" s="65"/>
      <c r="N98" s="65"/>
      <c r="O98" s="65"/>
      <c r="P98" s="43"/>
      <c r="Q98" s="64">
        <f t="shared" si="8"/>
        <v>0</v>
      </c>
      <c r="R98" s="64">
        <f t="shared" si="9"/>
        <v>0</v>
      </c>
    </row>
    <row r="99" spans="2:18" ht="12.75">
      <c r="B99" s="6" t="s">
        <v>1014</v>
      </c>
      <c r="C99" s="49" t="s">
        <v>17</v>
      </c>
      <c r="D99" s="5">
        <v>5699</v>
      </c>
      <c r="E99" s="43"/>
      <c r="F99" s="43"/>
      <c r="G99" s="43"/>
      <c r="H99" s="43"/>
      <c r="I99" s="43"/>
      <c r="J99" s="43"/>
      <c r="K99" s="69"/>
      <c r="L99" s="69"/>
      <c r="M99" s="65"/>
      <c r="N99" s="65"/>
      <c r="O99" s="65"/>
      <c r="P99" s="43"/>
      <c r="Q99" s="64">
        <f t="shared" si="8"/>
        <v>0</v>
      </c>
      <c r="R99" s="64">
        <f t="shared" si="9"/>
        <v>0</v>
      </c>
    </row>
    <row r="100" spans="2:18" ht="64.5" customHeight="1">
      <c r="B100" s="8" t="s">
        <v>428</v>
      </c>
      <c r="C100" s="48" t="s">
        <v>273</v>
      </c>
      <c r="D100" s="4">
        <v>5700</v>
      </c>
      <c r="E100" s="13" t="s">
        <v>733</v>
      </c>
      <c r="F100" s="13" t="s">
        <v>733</v>
      </c>
      <c r="G100" s="13" t="s">
        <v>733</v>
      </c>
      <c r="H100" s="13" t="s">
        <v>733</v>
      </c>
      <c r="I100" s="13" t="s">
        <v>733</v>
      </c>
      <c r="J100" s="13" t="s">
        <v>733</v>
      </c>
      <c r="K100" s="35" t="s">
        <v>733</v>
      </c>
      <c r="L100" s="35" t="s">
        <v>733</v>
      </c>
      <c r="M100" s="66">
        <f aca="true" t="shared" si="10" ref="M100:R100">SUM(M107)</f>
        <v>346.5</v>
      </c>
      <c r="N100" s="66">
        <f t="shared" si="10"/>
        <v>346.5</v>
      </c>
      <c r="O100" s="66">
        <f t="shared" si="10"/>
        <v>343.9</v>
      </c>
      <c r="P100" s="66">
        <f t="shared" si="10"/>
        <v>415.5</v>
      </c>
      <c r="Q100" s="66">
        <f t="shared" si="10"/>
        <v>416.7</v>
      </c>
      <c r="R100" s="66">
        <f t="shared" si="10"/>
        <v>417.8</v>
      </c>
    </row>
    <row r="101" spans="2:18" ht="12.75">
      <c r="B101" s="6" t="s">
        <v>429</v>
      </c>
      <c r="C101" s="49" t="s">
        <v>225</v>
      </c>
      <c r="D101" s="5">
        <v>5701</v>
      </c>
      <c r="E101" s="13" t="s">
        <v>733</v>
      </c>
      <c r="F101" s="13" t="s">
        <v>733</v>
      </c>
      <c r="G101" s="13" t="s">
        <v>733</v>
      </c>
      <c r="H101" s="13" t="s">
        <v>733</v>
      </c>
      <c r="I101" s="13" t="s">
        <v>733</v>
      </c>
      <c r="J101" s="13" t="s">
        <v>733</v>
      </c>
      <c r="K101" s="35" t="s">
        <v>733</v>
      </c>
      <c r="L101" s="35" t="s">
        <v>733</v>
      </c>
      <c r="M101" s="65"/>
      <c r="N101" s="65"/>
      <c r="O101" s="65"/>
      <c r="P101" s="43"/>
      <c r="Q101" s="64">
        <f t="shared" si="8"/>
        <v>0</v>
      </c>
      <c r="R101" s="64">
        <f t="shared" si="9"/>
        <v>0</v>
      </c>
    </row>
    <row r="102" spans="2:18" ht="16.5" customHeight="1">
      <c r="B102" s="6" t="s">
        <v>1016</v>
      </c>
      <c r="C102" s="49" t="s">
        <v>226</v>
      </c>
      <c r="D102" s="5">
        <v>5702</v>
      </c>
      <c r="E102" s="43"/>
      <c r="F102" s="43"/>
      <c r="G102" s="43"/>
      <c r="H102" s="43"/>
      <c r="I102" s="43"/>
      <c r="J102" s="43"/>
      <c r="K102" s="69"/>
      <c r="L102" s="69"/>
      <c r="M102" s="65"/>
      <c r="N102" s="65"/>
      <c r="O102" s="65"/>
      <c r="P102" s="43"/>
      <c r="Q102" s="64">
        <f t="shared" si="8"/>
        <v>0</v>
      </c>
      <c r="R102" s="64">
        <f t="shared" si="9"/>
        <v>0</v>
      </c>
    </row>
    <row r="103" spans="2:18" ht="27.75" customHeight="1">
      <c r="B103" s="6" t="s">
        <v>1032</v>
      </c>
      <c r="C103" s="49" t="s">
        <v>227</v>
      </c>
      <c r="D103" s="5">
        <v>5703</v>
      </c>
      <c r="E103" s="13" t="s">
        <v>733</v>
      </c>
      <c r="F103" s="13" t="s">
        <v>733</v>
      </c>
      <c r="G103" s="13" t="s">
        <v>733</v>
      </c>
      <c r="H103" s="13" t="s">
        <v>733</v>
      </c>
      <c r="I103" s="13" t="s">
        <v>733</v>
      </c>
      <c r="J103" s="13" t="s">
        <v>733</v>
      </c>
      <c r="K103" s="35" t="s">
        <v>733</v>
      </c>
      <c r="L103" s="35" t="s">
        <v>733</v>
      </c>
      <c r="M103" s="65"/>
      <c r="N103" s="65"/>
      <c r="O103" s="65"/>
      <c r="P103" s="43"/>
      <c r="Q103" s="64">
        <f t="shared" si="8"/>
        <v>0</v>
      </c>
      <c r="R103" s="64">
        <f t="shared" si="9"/>
        <v>0</v>
      </c>
    </row>
    <row r="104" spans="2:18" ht="16.5" customHeight="1">
      <c r="B104" s="6" t="s">
        <v>1018</v>
      </c>
      <c r="C104" s="49" t="s">
        <v>17</v>
      </c>
      <c r="D104" s="5">
        <v>5704</v>
      </c>
      <c r="E104" s="43"/>
      <c r="F104" s="43"/>
      <c r="G104" s="43"/>
      <c r="H104" s="43"/>
      <c r="I104" s="43"/>
      <c r="J104" s="43"/>
      <c r="K104" s="69"/>
      <c r="L104" s="69"/>
      <c r="M104" s="65"/>
      <c r="N104" s="65"/>
      <c r="O104" s="65"/>
      <c r="P104" s="43"/>
      <c r="Q104" s="64">
        <f t="shared" si="8"/>
        <v>0</v>
      </c>
      <c r="R104" s="64">
        <f t="shared" si="9"/>
        <v>0</v>
      </c>
    </row>
    <row r="105" spans="2:18" ht="12.75">
      <c r="B105" s="6" t="s">
        <v>17</v>
      </c>
      <c r="C105" s="49" t="s">
        <v>17</v>
      </c>
      <c r="D105" s="5" t="s">
        <v>17</v>
      </c>
      <c r="E105" s="43"/>
      <c r="F105" s="43"/>
      <c r="G105" s="43"/>
      <c r="H105" s="43"/>
      <c r="I105" s="43"/>
      <c r="J105" s="43"/>
      <c r="K105" s="69"/>
      <c r="L105" s="69"/>
      <c r="M105" s="65"/>
      <c r="N105" s="65"/>
      <c r="O105" s="65"/>
      <c r="P105" s="43"/>
      <c r="Q105" s="64">
        <f t="shared" si="8"/>
        <v>0</v>
      </c>
      <c r="R105" s="64">
        <f t="shared" si="9"/>
        <v>0</v>
      </c>
    </row>
    <row r="106" spans="2:18" ht="14.25" customHeight="1">
      <c r="B106" s="6" t="s">
        <v>1019</v>
      </c>
      <c r="C106" s="49" t="s">
        <v>17</v>
      </c>
      <c r="D106" s="5">
        <v>5799</v>
      </c>
      <c r="E106" s="43"/>
      <c r="F106" s="43"/>
      <c r="G106" s="43"/>
      <c r="H106" s="43"/>
      <c r="I106" s="43"/>
      <c r="J106" s="43"/>
      <c r="K106" s="69"/>
      <c r="L106" s="69"/>
      <c r="M106" s="65"/>
      <c r="N106" s="65"/>
      <c r="O106" s="65"/>
      <c r="P106" s="43"/>
      <c r="Q106" s="64">
        <f t="shared" si="8"/>
        <v>0</v>
      </c>
      <c r="R106" s="64">
        <f t="shared" si="9"/>
        <v>0</v>
      </c>
    </row>
    <row r="107" spans="2:18" ht="17.25" customHeight="1">
      <c r="B107" s="6" t="s">
        <v>430</v>
      </c>
      <c r="C107" s="49" t="s">
        <v>169</v>
      </c>
      <c r="D107" s="5">
        <v>5800</v>
      </c>
      <c r="E107" s="13" t="s">
        <v>733</v>
      </c>
      <c r="F107" s="13" t="s">
        <v>733</v>
      </c>
      <c r="G107" s="13" t="s">
        <v>733</v>
      </c>
      <c r="H107" s="13" t="s">
        <v>733</v>
      </c>
      <c r="I107" s="13" t="s">
        <v>733</v>
      </c>
      <c r="J107" s="13" t="s">
        <v>733</v>
      </c>
      <c r="K107" s="35" t="s">
        <v>733</v>
      </c>
      <c r="L107" s="35" t="s">
        <v>733</v>
      </c>
      <c r="M107" s="65">
        <f aca="true" t="shared" si="11" ref="M107:R108">SUM(M108)</f>
        <v>346.5</v>
      </c>
      <c r="N107" s="65">
        <f t="shared" si="11"/>
        <v>346.5</v>
      </c>
      <c r="O107" s="65">
        <f t="shared" si="11"/>
        <v>343.9</v>
      </c>
      <c r="P107" s="65">
        <f t="shared" si="11"/>
        <v>415.5</v>
      </c>
      <c r="Q107" s="65">
        <f t="shared" si="11"/>
        <v>416.7</v>
      </c>
      <c r="R107" s="65">
        <f t="shared" si="11"/>
        <v>417.8</v>
      </c>
    </row>
    <row r="108" spans="2:18" ht="56.25" customHeight="1">
      <c r="B108" s="6" t="s">
        <v>1020</v>
      </c>
      <c r="C108" s="49" t="s">
        <v>275</v>
      </c>
      <c r="D108" s="5">
        <v>5801</v>
      </c>
      <c r="E108" s="13" t="s">
        <v>733</v>
      </c>
      <c r="F108" s="13" t="s">
        <v>733</v>
      </c>
      <c r="G108" s="13" t="s">
        <v>733</v>
      </c>
      <c r="H108" s="13" t="s">
        <v>733</v>
      </c>
      <c r="I108" s="13" t="s">
        <v>733</v>
      </c>
      <c r="J108" s="13" t="s">
        <v>733</v>
      </c>
      <c r="K108" s="35" t="s">
        <v>733</v>
      </c>
      <c r="L108" s="35" t="s">
        <v>733</v>
      </c>
      <c r="M108" s="65">
        <f t="shared" si="11"/>
        <v>346.5</v>
      </c>
      <c r="N108" s="65">
        <f t="shared" si="11"/>
        <v>346.5</v>
      </c>
      <c r="O108" s="65">
        <f t="shared" si="11"/>
        <v>343.9</v>
      </c>
      <c r="P108" s="65">
        <f t="shared" si="11"/>
        <v>415.5</v>
      </c>
      <c r="Q108" s="65">
        <f t="shared" si="11"/>
        <v>416.7</v>
      </c>
      <c r="R108" s="65">
        <f t="shared" si="11"/>
        <v>417.8</v>
      </c>
    </row>
    <row r="109" spans="2:18" ht="156">
      <c r="B109" s="6" t="s">
        <v>1021</v>
      </c>
      <c r="C109" s="49" t="s">
        <v>897</v>
      </c>
      <c r="D109" s="5">
        <v>5802</v>
      </c>
      <c r="E109" s="21" t="s">
        <v>906</v>
      </c>
      <c r="F109" s="21" t="s">
        <v>924</v>
      </c>
      <c r="G109" s="21" t="s">
        <v>913</v>
      </c>
      <c r="H109" s="43"/>
      <c r="I109" s="43"/>
      <c r="J109" s="43"/>
      <c r="K109" s="69" t="s">
        <v>877</v>
      </c>
      <c r="L109" s="69" t="s">
        <v>869</v>
      </c>
      <c r="M109" s="65">
        <v>346.5</v>
      </c>
      <c r="N109" s="65">
        <v>346.5</v>
      </c>
      <c r="O109" s="65">
        <v>343.9</v>
      </c>
      <c r="P109" s="79">
        <v>415.5</v>
      </c>
      <c r="Q109" s="64">
        <v>416.7</v>
      </c>
      <c r="R109" s="64">
        <v>417.8</v>
      </c>
    </row>
    <row r="110" spans="2:18" ht="15" customHeight="1">
      <c r="B110" s="6" t="s">
        <v>1022</v>
      </c>
      <c r="C110" s="49" t="s">
        <v>17</v>
      </c>
      <c r="D110" s="5">
        <v>5899</v>
      </c>
      <c r="E110" s="43"/>
      <c r="F110" s="43"/>
      <c r="G110" s="43"/>
      <c r="H110" s="43"/>
      <c r="I110" s="43"/>
      <c r="J110" s="43"/>
      <c r="K110" s="69"/>
      <c r="L110" s="69"/>
      <c r="M110" s="65"/>
      <c r="N110" s="65"/>
      <c r="O110" s="65"/>
      <c r="P110" s="43"/>
      <c r="Q110" s="64">
        <f t="shared" si="8"/>
        <v>0</v>
      </c>
      <c r="R110" s="64">
        <f t="shared" si="9"/>
        <v>0</v>
      </c>
    </row>
    <row r="111" spans="2:18" ht="28.5" customHeight="1">
      <c r="B111" s="6" t="s">
        <v>1033</v>
      </c>
      <c r="C111" s="49" t="s">
        <v>277</v>
      </c>
      <c r="D111" s="5">
        <v>5900</v>
      </c>
      <c r="E111" s="13" t="s">
        <v>733</v>
      </c>
      <c r="F111" s="13" t="s">
        <v>733</v>
      </c>
      <c r="G111" s="13" t="s">
        <v>733</v>
      </c>
      <c r="H111" s="13" t="s">
        <v>733</v>
      </c>
      <c r="I111" s="13" t="s">
        <v>733</v>
      </c>
      <c r="J111" s="13" t="s">
        <v>733</v>
      </c>
      <c r="K111" s="35" t="s">
        <v>733</v>
      </c>
      <c r="L111" s="35" t="s">
        <v>733</v>
      </c>
      <c r="M111" s="65"/>
      <c r="N111" s="65"/>
      <c r="O111" s="65"/>
      <c r="P111" s="43"/>
      <c r="Q111" s="64">
        <f t="shared" si="8"/>
        <v>0</v>
      </c>
      <c r="R111" s="64">
        <f t="shared" si="9"/>
        <v>0</v>
      </c>
    </row>
    <row r="112" spans="2:18" ht="13.5" customHeight="1">
      <c r="B112" s="6" t="s">
        <v>1024</v>
      </c>
      <c r="C112" s="49" t="s">
        <v>17</v>
      </c>
      <c r="D112" s="5">
        <v>5901</v>
      </c>
      <c r="E112" s="43"/>
      <c r="F112" s="43"/>
      <c r="G112" s="43"/>
      <c r="H112" s="43"/>
      <c r="I112" s="43"/>
      <c r="J112" s="43"/>
      <c r="K112" s="69"/>
      <c r="L112" s="69"/>
      <c r="M112" s="65"/>
      <c r="N112" s="65"/>
      <c r="O112" s="65"/>
      <c r="P112" s="43"/>
      <c r="Q112" s="64">
        <f t="shared" si="8"/>
        <v>0</v>
      </c>
      <c r="R112" s="64">
        <f t="shared" si="9"/>
        <v>0</v>
      </c>
    </row>
    <row r="113" spans="2:18" ht="12.75">
      <c r="B113" s="6" t="s">
        <v>17</v>
      </c>
      <c r="C113" s="49" t="s">
        <v>17</v>
      </c>
      <c r="D113" s="5" t="s">
        <v>17</v>
      </c>
      <c r="E113" s="43"/>
      <c r="F113" s="43"/>
      <c r="G113" s="43"/>
      <c r="H113" s="43"/>
      <c r="I113" s="43"/>
      <c r="J113" s="43"/>
      <c r="K113" s="69"/>
      <c r="L113" s="69"/>
      <c r="M113" s="65"/>
      <c r="N113" s="65"/>
      <c r="O113" s="65"/>
      <c r="P113" s="43"/>
      <c r="Q113" s="64">
        <f t="shared" si="8"/>
        <v>0</v>
      </c>
      <c r="R113" s="64">
        <f t="shared" si="9"/>
        <v>0</v>
      </c>
    </row>
    <row r="114" spans="2:18" ht="14.25" customHeight="1">
      <c r="B114" s="6" t="s">
        <v>1034</v>
      </c>
      <c r="C114" s="49" t="s">
        <v>17</v>
      </c>
      <c r="D114" s="5">
        <v>5999</v>
      </c>
      <c r="E114" s="43"/>
      <c r="F114" s="43"/>
      <c r="G114" s="43"/>
      <c r="H114" s="43"/>
      <c r="I114" s="43"/>
      <c r="J114" s="43"/>
      <c r="K114" s="69"/>
      <c r="L114" s="69"/>
      <c r="M114" s="65"/>
      <c r="N114" s="65"/>
      <c r="O114" s="65"/>
      <c r="P114" s="43"/>
      <c r="Q114" s="64">
        <f t="shared" si="8"/>
        <v>0</v>
      </c>
      <c r="R114" s="64">
        <f t="shared" si="9"/>
        <v>0</v>
      </c>
    </row>
    <row r="115" ht="12.75">
      <c r="C115" s="54" t="s">
        <v>997</v>
      </c>
    </row>
    <row r="116" ht="12.75">
      <c r="C116" s="54" t="s">
        <v>998</v>
      </c>
    </row>
  </sheetData>
  <sheetProtection/>
  <mergeCells count="12">
    <mergeCell ref="M4:N4"/>
    <mergeCell ref="O4:O5"/>
    <mergeCell ref="P4:P5"/>
    <mergeCell ref="Q4:R4"/>
    <mergeCell ref="B1:R1"/>
    <mergeCell ref="B3:C5"/>
    <mergeCell ref="D3:D5"/>
    <mergeCell ref="E3:J3"/>
    <mergeCell ref="K3:L4"/>
    <mergeCell ref="M3:R3"/>
    <mergeCell ref="E4:G4"/>
    <mergeCell ref="H4:J4"/>
  </mergeCells>
  <printOptions horizontalCentered="1"/>
  <pageMargins left="0" right="0" top="0" bottom="0" header="0" footer="0"/>
  <pageSetup firstPageNumber="21" useFirstPageNumber="1" fitToHeight="0" fitToWidth="1" horizontalDpi="600" verticalDpi="600" orientation="landscape" paperSize="9" scale="67" r:id="rId1"/>
</worksheet>
</file>

<file path=xl/worksheets/sheet5.xml><?xml version="1.0" encoding="utf-8"?>
<worksheet xmlns="http://schemas.openxmlformats.org/spreadsheetml/2006/main" xmlns:r="http://schemas.openxmlformats.org/officeDocument/2006/relationships">
  <sheetPr>
    <pageSetUpPr fitToPage="1"/>
  </sheetPr>
  <dimension ref="A1:S116"/>
  <sheetViews>
    <sheetView showZeros="0" view="pageBreakPreview" zoomScale="60" zoomScalePageLayoutView="0" workbookViewId="0" topLeftCell="B106">
      <selection activeCell="R64" sqref="R64"/>
    </sheetView>
  </sheetViews>
  <sheetFormatPr defaultColWidth="9.00390625" defaultRowHeight="12.75"/>
  <cols>
    <col min="1" max="1" width="0" style="19" hidden="1" customWidth="1"/>
    <col min="2" max="2" width="8.125" style="12" customWidth="1"/>
    <col min="3" max="3" width="64.75390625" style="54" customWidth="1"/>
    <col min="4" max="4" width="5.375" style="3" customWidth="1"/>
    <col min="5" max="5" width="11.125" style="44" customWidth="1"/>
    <col min="6" max="6" width="11.00390625" style="44" customWidth="1"/>
    <col min="7" max="7" width="10.625" style="44" customWidth="1"/>
    <col min="8" max="8" width="11.875" style="44" customWidth="1"/>
    <col min="9" max="9" width="10.75390625" style="44" customWidth="1"/>
    <col min="10" max="10" width="10.625" style="44" customWidth="1"/>
    <col min="11" max="11" width="7.25390625" style="44" customWidth="1"/>
    <col min="12" max="12" width="8.25390625" style="44" customWidth="1"/>
    <col min="13" max="13" width="9.125" style="44" customWidth="1"/>
    <col min="14" max="14" width="9.875" style="44" customWidth="1"/>
    <col min="15" max="15" width="9.125" style="44" customWidth="1"/>
    <col min="16" max="16" width="8.625" style="44" customWidth="1"/>
    <col min="17" max="17" width="11.00390625" style="44" customWidth="1"/>
    <col min="18" max="18" width="10.875" style="44" customWidth="1"/>
    <col min="19" max="19" width="9.875" style="19" customWidth="1"/>
    <col min="20" max="20" width="14.625" style="19" customWidth="1"/>
    <col min="21" max="21" width="13.25390625" style="19" customWidth="1"/>
    <col min="22" max="22" width="15.875" style="19" customWidth="1"/>
    <col min="23" max="23" width="14.75390625" style="19" customWidth="1"/>
    <col min="24" max="24" width="13.25390625" style="19" customWidth="1"/>
    <col min="25" max="25" width="16.625" style="19" customWidth="1"/>
    <col min="26" max="16384" width="9.125" style="19" customWidth="1"/>
  </cols>
  <sheetData>
    <row r="1" spans="1:19" ht="15.75">
      <c r="A1" s="18" t="s">
        <v>0</v>
      </c>
      <c r="B1" s="133" t="s">
        <v>1035</v>
      </c>
      <c r="C1" s="133"/>
      <c r="D1" s="133"/>
      <c r="E1" s="133"/>
      <c r="F1" s="133"/>
      <c r="G1" s="133"/>
      <c r="H1" s="133"/>
      <c r="I1" s="133"/>
      <c r="J1" s="133"/>
      <c r="K1" s="133"/>
      <c r="L1" s="133"/>
      <c r="M1" s="133"/>
      <c r="N1" s="133"/>
      <c r="O1" s="133"/>
      <c r="P1" s="133"/>
      <c r="Q1" s="133"/>
      <c r="R1" s="133"/>
      <c r="S1" s="18"/>
    </row>
    <row r="2" spans="1:19" ht="7.5" customHeight="1">
      <c r="A2" s="18"/>
      <c r="B2" s="11"/>
      <c r="C2" s="46"/>
      <c r="D2" s="2"/>
      <c r="E2" s="20"/>
      <c r="F2" s="20"/>
      <c r="G2" s="20"/>
      <c r="H2" s="20"/>
      <c r="I2" s="20"/>
      <c r="J2" s="20"/>
      <c r="K2" s="20"/>
      <c r="L2" s="20"/>
      <c r="M2" s="20"/>
      <c r="N2" s="20"/>
      <c r="O2" s="20"/>
      <c r="P2" s="20"/>
      <c r="Q2" s="20"/>
      <c r="R2" s="20"/>
      <c r="S2" s="18"/>
    </row>
    <row r="3" spans="1:19" ht="20.25" customHeight="1">
      <c r="A3" s="18"/>
      <c r="B3" s="134" t="s">
        <v>82</v>
      </c>
      <c r="C3" s="134"/>
      <c r="D3" s="131" t="s">
        <v>75</v>
      </c>
      <c r="E3" s="126" t="s">
        <v>734</v>
      </c>
      <c r="F3" s="126"/>
      <c r="G3" s="126"/>
      <c r="H3" s="126"/>
      <c r="I3" s="126"/>
      <c r="J3" s="126"/>
      <c r="K3" s="126" t="s">
        <v>81</v>
      </c>
      <c r="L3" s="135"/>
      <c r="M3" s="126" t="s">
        <v>85</v>
      </c>
      <c r="N3" s="126"/>
      <c r="O3" s="126"/>
      <c r="P3" s="126"/>
      <c r="Q3" s="126"/>
      <c r="R3" s="126"/>
      <c r="S3" s="18"/>
    </row>
    <row r="4" spans="1:19" ht="12.75" customHeight="1">
      <c r="A4" s="18" t="s">
        <v>1</v>
      </c>
      <c r="B4" s="134"/>
      <c r="C4" s="134"/>
      <c r="D4" s="131"/>
      <c r="E4" s="126" t="s">
        <v>77</v>
      </c>
      <c r="F4" s="126"/>
      <c r="G4" s="126"/>
      <c r="H4" s="126" t="s">
        <v>78</v>
      </c>
      <c r="I4" s="126"/>
      <c r="J4" s="126"/>
      <c r="K4" s="135"/>
      <c r="L4" s="135"/>
      <c r="M4" s="126" t="s">
        <v>728</v>
      </c>
      <c r="N4" s="126"/>
      <c r="O4" s="126" t="s">
        <v>730</v>
      </c>
      <c r="P4" s="126" t="s">
        <v>729</v>
      </c>
      <c r="Q4" s="126" t="s">
        <v>2</v>
      </c>
      <c r="R4" s="126"/>
      <c r="S4" s="18"/>
    </row>
    <row r="5" spans="1:19" ht="54" customHeight="1">
      <c r="A5" s="18" t="s">
        <v>3</v>
      </c>
      <c r="B5" s="134"/>
      <c r="C5" s="134"/>
      <c r="D5" s="131"/>
      <c r="E5" s="77" t="s">
        <v>74</v>
      </c>
      <c r="F5" s="77" t="s">
        <v>76</v>
      </c>
      <c r="G5" s="77" t="s">
        <v>4</v>
      </c>
      <c r="H5" s="77" t="s">
        <v>74</v>
      </c>
      <c r="I5" s="77" t="s">
        <v>76</v>
      </c>
      <c r="J5" s="77" t="s">
        <v>4</v>
      </c>
      <c r="K5" s="77" t="s">
        <v>83</v>
      </c>
      <c r="L5" s="77" t="s">
        <v>84</v>
      </c>
      <c r="M5" s="77" t="s">
        <v>79</v>
      </c>
      <c r="N5" s="77" t="s">
        <v>80</v>
      </c>
      <c r="O5" s="126"/>
      <c r="P5" s="126"/>
      <c r="Q5" s="77" t="s">
        <v>731</v>
      </c>
      <c r="R5" s="77" t="s">
        <v>732</v>
      </c>
      <c r="S5" s="18"/>
    </row>
    <row r="6" spans="1:19" ht="19.5" customHeight="1">
      <c r="A6" s="18" t="s">
        <v>5</v>
      </c>
      <c r="B6" s="9"/>
      <c r="C6" s="47">
        <v>1</v>
      </c>
      <c r="D6" s="78">
        <v>2</v>
      </c>
      <c r="E6" s="77">
        <v>3</v>
      </c>
      <c r="F6" s="77">
        <v>4</v>
      </c>
      <c r="G6" s="77">
        <v>5</v>
      </c>
      <c r="H6" s="77">
        <v>6</v>
      </c>
      <c r="I6" s="77">
        <v>7</v>
      </c>
      <c r="J6" s="77">
        <v>8</v>
      </c>
      <c r="K6" s="77">
        <v>9</v>
      </c>
      <c r="L6" s="77">
        <v>10</v>
      </c>
      <c r="M6" s="77">
        <v>11</v>
      </c>
      <c r="N6" s="77">
        <v>12</v>
      </c>
      <c r="O6" s="77">
        <v>13</v>
      </c>
      <c r="P6" s="77">
        <v>14</v>
      </c>
      <c r="Q6" s="77">
        <v>15</v>
      </c>
      <c r="R6" s="77">
        <v>16</v>
      </c>
      <c r="S6" s="18"/>
    </row>
    <row r="7" spans="2:18" ht="40.5" customHeight="1">
      <c r="B7" s="8" t="s">
        <v>280</v>
      </c>
      <c r="C7" s="48" t="s">
        <v>232</v>
      </c>
      <c r="D7" s="4">
        <v>5000</v>
      </c>
      <c r="E7" s="13" t="s">
        <v>733</v>
      </c>
      <c r="F7" s="13" t="s">
        <v>733</v>
      </c>
      <c r="G7" s="13" t="s">
        <v>733</v>
      </c>
      <c r="H7" s="13" t="s">
        <v>733</v>
      </c>
      <c r="I7" s="13" t="s">
        <v>733</v>
      </c>
      <c r="J7" s="13" t="s">
        <v>733</v>
      </c>
      <c r="K7" s="35" t="s">
        <v>733</v>
      </c>
      <c r="L7" s="35" t="s">
        <v>733</v>
      </c>
      <c r="M7" s="66">
        <f aca="true" t="shared" si="0" ref="M7:R7">SUM(M8+M48+M91+M100)</f>
        <v>2881.3</v>
      </c>
      <c r="N7" s="66">
        <f t="shared" si="0"/>
        <v>2572</v>
      </c>
      <c r="O7" s="66">
        <f t="shared" si="0"/>
        <v>4662.3</v>
      </c>
      <c r="P7" s="66">
        <f t="shared" si="0"/>
        <v>3253</v>
      </c>
      <c r="Q7" s="66">
        <f t="shared" si="0"/>
        <v>3306.0624000000003</v>
      </c>
      <c r="R7" s="66">
        <f t="shared" si="0"/>
        <v>3355.7886831999995</v>
      </c>
    </row>
    <row r="8" spans="2:18" ht="47.25" customHeight="1">
      <c r="B8" s="8" t="s">
        <v>281</v>
      </c>
      <c r="C8" s="48" t="s">
        <v>233</v>
      </c>
      <c r="D8" s="4">
        <v>5001</v>
      </c>
      <c r="E8" s="13" t="s">
        <v>733</v>
      </c>
      <c r="F8" s="13" t="s">
        <v>733</v>
      </c>
      <c r="G8" s="13" t="s">
        <v>733</v>
      </c>
      <c r="H8" s="13" t="s">
        <v>733</v>
      </c>
      <c r="I8" s="13" t="s">
        <v>733</v>
      </c>
      <c r="J8" s="13" t="s">
        <v>733</v>
      </c>
      <c r="K8" s="35" t="s">
        <v>733</v>
      </c>
      <c r="L8" s="35" t="s">
        <v>733</v>
      </c>
      <c r="M8" s="66">
        <f aca="true" t="shared" si="1" ref="M8:R8">SUM(M9:M47)</f>
        <v>1228.5</v>
      </c>
      <c r="N8" s="66">
        <f t="shared" si="1"/>
        <v>937.1999999999999</v>
      </c>
      <c r="O8" s="66">
        <f t="shared" si="1"/>
        <v>2963.3</v>
      </c>
      <c r="P8" s="66">
        <f t="shared" si="1"/>
        <v>1511</v>
      </c>
      <c r="Q8" s="66">
        <f t="shared" si="1"/>
        <v>1556.9624000000001</v>
      </c>
      <c r="R8" s="66">
        <f t="shared" si="1"/>
        <v>1600.1886831999998</v>
      </c>
    </row>
    <row r="9" spans="2:18" ht="55.5" customHeight="1">
      <c r="B9" s="6" t="s">
        <v>282</v>
      </c>
      <c r="C9" s="49" t="s">
        <v>234</v>
      </c>
      <c r="D9" s="5">
        <v>5002</v>
      </c>
      <c r="E9" s="43"/>
      <c r="F9" s="43"/>
      <c r="G9" s="43"/>
      <c r="H9" s="43"/>
      <c r="I9" s="43"/>
      <c r="J9" s="43"/>
      <c r="K9" s="63"/>
      <c r="L9" s="63"/>
      <c r="M9" s="65"/>
      <c r="N9" s="65"/>
      <c r="O9" s="65"/>
      <c r="P9" s="43"/>
      <c r="Q9" s="64">
        <f aca="true" t="shared" si="2" ref="Q9:Q30">SUM(P9*104.8/100)</f>
        <v>0</v>
      </c>
      <c r="R9" s="64">
        <f aca="true" t="shared" si="3" ref="R9:R30">SUM(Q9*104.3/100)</f>
        <v>0</v>
      </c>
    </row>
    <row r="10" spans="2:18" ht="25.5">
      <c r="B10" s="6" t="s">
        <v>283</v>
      </c>
      <c r="C10" s="49" t="s">
        <v>235</v>
      </c>
      <c r="D10" s="5">
        <v>5003</v>
      </c>
      <c r="E10" s="43"/>
      <c r="F10" s="43"/>
      <c r="G10" s="43"/>
      <c r="H10" s="43"/>
      <c r="I10" s="43"/>
      <c r="J10" s="43"/>
      <c r="K10" s="63"/>
      <c r="L10" s="63"/>
      <c r="M10" s="65"/>
      <c r="N10" s="65"/>
      <c r="O10" s="65"/>
      <c r="P10" s="43"/>
      <c r="Q10" s="64">
        <f t="shared" si="2"/>
        <v>0</v>
      </c>
      <c r="R10" s="64">
        <f t="shared" si="3"/>
        <v>0</v>
      </c>
    </row>
    <row r="11" spans="2:18" ht="25.5">
      <c r="B11" s="6" t="s">
        <v>284</v>
      </c>
      <c r="C11" s="49" t="s">
        <v>236</v>
      </c>
      <c r="D11" s="5">
        <v>5004</v>
      </c>
      <c r="E11" s="80"/>
      <c r="F11" s="29"/>
      <c r="G11" s="21"/>
      <c r="H11" s="43"/>
      <c r="I11" s="43"/>
      <c r="J11" s="43"/>
      <c r="K11" s="63"/>
      <c r="L11" s="63"/>
      <c r="M11" s="65"/>
      <c r="N11" s="65"/>
      <c r="O11" s="65"/>
      <c r="P11" s="43"/>
      <c r="Q11" s="64"/>
      <c r="R11" s="64"/>
    </row>
    <row r="12" spans="2:18" ht="99.75" customHeight="1">
      <c r="B12" s="6" t="s">
        <v>285</v>
      </c>
      <c r="C12" s="49" t="s">
        <v>237</v>
      </c>
      <c r="D12" s="5">
        <v>5005</v>
      </c>
      <c r="E12" s="29" t="s">
        <v>978</v>
      </c>
      <c r="F12" s="29" t="s">
        <v>976</v>
      </c>
      <c r="G12" s="21" t="s">
        <v>977</v>
      </c>
      <c r="H12" s="43"/>
      <c r="I12" s="43"/>
      <c r="J12" s="43"/>
      <c r="K12" s="69" t="s">
        <v>895</v>
      </c>
      <c r="L12" s="69" t="s">
        <v>896</v>
      </c>
      <c r="M12" s="65">
        <v>577.6</v>
      </c>
      <c r="N12" s="65">
        <v>565.9</v>
      </c>
      <c r="O12" s="65">
        <v>610.6</v>
      </c>
      <c r="P12" s="71">
        <v>647.2</v>
      </c>
      <c r="Q12" s="64">
        <v>651.7</v>
      </c>
      <c r="R12" s="64">
        <v>656</v>
      </c>
    </row>
    <row r="13" spans="2:18" ht="34.5" customHeight="1">
      <c r="B13" s="6" t="s">
        <v>286</v>
      </c>
      <c r="C13" s="49" t="s">
        <v>238</v>
      </c>
      <c r="D13" s="5">
        <v>5006</v>
      </c>
      <c r="E13" s="43"/>
      <c r="F13" s="43"/>
      <c r="G13" s="43"/>
      <c r="H13" s="43"/>
      <c r="I13" s="43"/>
      <c r="J13" s="43"/>
      <c r="K13" s="63"/>
      <c r="L13" s="63"/>
      <c r="M13" s="65"/>
      <c r="N13" s="65"/>
      <c r="O13" s="65"/>
      <c r="P13" s="43"/>
      <c r="Q13" s="64">
        <f t="shared" si="2"/>
        <v>0</v>
      </c>
      <c r="R13" s="64">
        <f t="shared" si="3"/>
        <v>0</v>
      </c>
    </row>
    <row r="14" spans="2:18" ht="27.75" customHeight="1">
      <c r="B14" s="6" t="s">
        <v>287</v>
      </c>
      <c r="C14" s="49" t="s">
        <v>239</v>
      </c>
      <c r="D14" s="5">
        <v>5007</v>
      </c>
      <c r="E14" s="43"/>
      <c r="F14" s="43"/>
      <c r="G14" s="43"/>
      <c r="H14" s="43"/>
      <c r="I14" s="43"/>
      <c r="J14" s="43"/>
      <c r="K14" s="63"/>
      <c r="L14" s="63"/>
      <c r="M14" s="65"/>
      <c r="N14" s="65"/>
      <c r="O14" s="65"/>
      <c r="P14" s="43"/>
      <c r="Q14" s="64">
        <f t="shared" si="2"/>
        <v>0</v>
      </c>
      <c r="R14" s="64">
        <f t="shared" si="3"/>
        <v>0</v>
      </c>
    </row>
    <row r="15" spans="2:18" ht="54" customHeight="1">
      <c r="B15" s="6" t="s">
        <v>288</v>
      </c>
      <c r="C15" s="49" t="s">
        <v>240</v>
      </c>
      <c r="D15" s="5">
        <v>5008</v>
      </c>
      <c r="E15" s="29"/>
      <c r="F15" s="29"/>
      <c r="G15" s="21"/>
      <c r="H15" s="43"/>
      <c r="I15" s="43"/>
      <c r="J15" s="43"/>
      <c r="K15" s="63"/>
      <c r="L15" s="63"/>
      <c r="M15" s="65"/>
      <c r="N15" s="65"/>
      <c r="O15" s="65"/>
      <c r="P15" s="65"/>
      <c r="Q15" s="64"/>
      <c r="R15" s="64"/>
    </row>
    <row r="16" spans="2:18" ht="13.5" customHeight="1">
      <c r="B16" s="6" t="s">
        <v>289</v>
      </c>
      <c r="C16" s="49" t="s">
        <v>241</v>
      </c>
      <c r="D16" s="5">
        <v>5009</v>
      </c>
      <c r="E16" s="43"/>
      <c r="F16" s="43"/>
      <c r="G16" s="43"/>
      <c r="H16" s="43"/>
      <c r="I16" s="43"/>
      <c r="J16" s="43"/>
      <c r="K16" s="63"/>
      <c r="L16" s="63"/>
      <c r="M16" s="65"/>
      <c r="N16" s="65"/>
      <c r="O16" s="65"/>
      <c r="P16" s="81"/>
      <c r="Q16" s="64">
        <f t="shared" si="2"/>
        <v>0</v>
      </c>
      <c r="R16" s="64">
        <f t="shared" si="3"/>
        <v>0</v>
      </c>
    </row>
    <row r="17" spans="2:18" ht="187.5" customHeight="1">
      <c r="B17" s="6" t="s">
        <v>290</v>
      </c>
      <c r="C17" s="49" t="s">
        <v>242</v>
      </c>
      <c r="D17" s="5">
        <v>5010</v>
      </c>
      <c r="E17" s="29" t="s">
        <v>970</v>
      </c>
      <c r="F17" s="29" t="s">
        <v>972</v>
      </c>
      <c r="G17" s="21" t="s">
        <v>923</v>
      </c>
      <c r="H17" s="43"/>
      <c r="I17" s="43"/>
      <c r="J17" s="43"/>
      <c r="K17" s="69" t="s">
        <v>983</v>
      </c>
      <c r="L17" s="69" t="s">
        <v>984</v>
      </c>
      <c r="M17" s="65">
        <v>261.4</v>
      </c>
      <c r="N17" s="65">
        <v>239.2</v>
      </c>
      <c r="O17" s="65">
        <v>378.5</v>
      </c>
      <c r="P17" s="82">
        <v>286.5</v>
      </c>
      <c r="Q17" s="64">
        <f t="shared" si="2"/>
        <v>300.252</v>
      </c>
      <c r="R17" s="64">
        <f t="shared" si="3"/>
        <v>313.16283599999997</v>
      </c>
    </row>
    <row r="18" spans="2:18" ht="100.5" customHeight="1">
      <c r="B18" s="6" t="s">
        <v>291</v>
      </c>
      <c r="C18" s="49" t="s">
        <v>243</v>
      </c>
      <c r="D18" s="5">
        <v>5011</v>
      </c>
      <c r="E18" s="43"/>
      <c r="F18" s="43"/>
      <c r="G18" s="43"/>
      <c r="H18" s="43"/>
      <c r="I18" s="43"/>
      <c r="J18" s="43"/>
      <c r="K18" s="63"/>
      <c r="L18" s="63"/>
      <c r="M18" s="65"/>
      <c r="N18" s="65"/>
      <c r="O18" s="65"/>
      <c r="P18" s="43"/>
      <c r="Q18" s="64">
        <f t="shared" si="2"/>
        <v>0</v>
      </c>
      <c r="R18" s="64">
        <f t="shared" si="3"/>
        <v>0</v>
      </c>
    </row>
    <row r="19" spans="2:18" ht="40.5" customHeight="1">
      <c r="B19" s="6" t="s">
        <v>292</v>
      </c>
      <c r="C19" s="49" t="s">
        <v>244</v>
      </c>
      <c r="D19" s="5">
        <v>5012</v>
      </c>
      <c r="E19" s="43"/>
      <c r="F19" s="43"/>
      <c r="G19" s="43"/>
      <c r="H19" s="43"/>
      <c r="I19" s="43"/>
      <c r="J19" s="43"/>
      <c r="K19" s="63"/>
      <c r="L19" s="63"/>
      <c r="M19" s="65"/>
      <c r="N19" s="65"/>
      <c r="O19" s="65"/>
      <c r="P19" s="43"/>
      <c r="Q19" s="64">
        <f t="shared" si="2"/>
        <v>0</v>
      </c>
      <c r="R19" s="64">
        <f t="shared" si="3"/>
        <v>0</v>
      </c>
    </row>
    <row r="20" spans="2:18" ht="24" customHeight="1">
      <c r="B20" s="6" t="s">
        <v>293</v>
      </c>
      <c r="C20" s="49" t="s">
        <v>245</v>
      </c>
      <c r="D20" s="5">
        <v>5013</v>
      </c>
      <c r="E20" s="43"/>
      <c r="F20" s="43"/>
      <c r="G20" s="43"/>
      <c r="H20" s="43"/>
      <c r="I20" s="43"/>
      <c r="J20" s="43"/>
      <c r="K20" s="63"/>
      <c r="L20" s="63"/>
      <c r="M20" s="65"/>
      <c r="N20" s="65"/>
      <c r="O20" s="65"/>
      <c r="P20" s="43"/>
      <c r="Q20" s="64">
        <f t="shared" si="2"/>
        <v>0</v>
      </c>
      <c r="R20" s="64">
        <f t="shared" si="3"/>
        <v>0</v>
      </c>
    </row>
    <row r="21" spans="2:18" ht="45" customHeight="1">
      <c r="B21" s="6" t="s">
        <v>294</v>
      </c>
      <c r="C21" s="49" t="s">
        <v>246</v>
      </c>
      <c r="D21" s="5">
        <v>5014</v>
      </c>
      <c r="E21" s="43"/>
      <c r="F21" s="43"/>
      <c r="G21" s="43"/>
      <c r="H21" s="43"/>
      <c r="I21" s="43"/>
      <c r="J21" s="43"/>
      <c r="K21" s="63"/>
      <c r="L21" s="63"/>
      <c r="M21" s="65"/>
      <c r="N21" s="65"/>
      <c r="O21" s="65"/>
      <c r="P21" s="43"/>
      <c r="Q21" s="64">
        <f t="shared" si="2"/>
        <v>0</v>
      </c>
      <c r="R21" s="64">
        <f t="shared" si="3"/>
        <v>0</v>
      </c>
    </row>
    <row r="22" spans="2:18" ht="51.75" customHeight="1">
      <c r="B22" s="6" t="s">
        <v>295</v>
      </c>
      <c r="C22" s="49" t="s">
        <v>111</v>
      </c>
      <c r="D22" s="5">
        <v>5015</v>
      </c>
      <c r="E22" s="43"/>
      <c r="F22" s="43"/>
      <c r="G22" s="43"/>
      <c r="H22" s="43"/>
      <c r="I22" s="43"/>
      <c r="J22" s="43"/>
      <c r="K22" s="63"/>
      <c r="L22" s="63"/>
      <c r="M22" s="65"/>
      <c r="N22" s="65"/>
      <c r="O22" s="65"/>
      <c r="P22" s="43"/>
      <c r="Q22" s="64">
        <f t="shared" si="2"/>
        <v>0</v>
      </c>
      <c r="R22" s="64">
        <f t="shared" si="3"/>
        <v>0</v>
      </c>
    </row>
    <row r="23" spans="2:18" ht="286.5" customHeight="1">
      <c r="B23" s="6" t="s">
        <v>296</v>
      </c>
      <c r="C23" s="49" t="s">
        <v>247</v>
      </c>
      <c r="D23" s="5">
        <v>5016</v>
      </c>
      <c r="E23" s="76" t="s">
        <v>980</v>
      </c>
      <c r="F23" s="29" t="s">
        <v>976</v>
      </c>
      <c r="G23" s="21" t="s">
        <v>981</v>
      </c>
      <c r="H23" s="43"/>
      <c r="I23" s="43"/>
      <c r="J23" s="43"/>
      <c r="K23" s="63" t="s">
        <v>870</v>
      </c>
      <c r="L23" s="63" t="s">
        <v>872</v>
      </c>
      <c r="M23" s="65">
        <v>364.1</v>
      </c>
      <c r="N23" s="65">
        <v>110</v>
      </c>
      <c r="O23" s="65">
        <v>1943.2</v>
      </c>
      <c r="P23" s="71">
        <v>546.3</v>
      </c>
      <c r="Q23" s="64">
        <f t="shared" si="2"/>
        <v>572.5224</v>
      </c>
      <c r="R23" s="64">
        <f t="shared" si="3"/>
        <v>597.1408631999999</v>
      </c>
    </row>
    <row r="24" spans="2:18" ht="178.5" customHeight="1">
      <c r="B24" s="6" t="s">
        <v>297</v>
      </c>
      <c r="C24" s="49" t="s">
        <v>248</v>
      </c>
      <c r="D24" s="5">
        <v>5017</v>
      </c>
      <c r="E24" s="29" t="s">
        <v>970</v>
      </c>
      <c r="F24" s="29" t="s">
        <v>988</v>
      </c>
      <c r="G24" s="21" t="s">
        <v>923</v>
      </c>
      <c r="H24" s="43"/>
      <c r="I24" s="43"/>
      <c r="J24" s="43"/>
      <c r="K24" s="63" t="s">
        <v>871</v>
      </c>
      <c r="L24" s="63" t="s">
        <v>869</v>
      </c>
      <c r="M24" s="65">
        <v>19.4</v>
      </c>
      <c r="N24" s="65">
        <v>16.7</v>
      </c>
      <c r="O24" s="65">
        <v>25</v>
      </c>
      <c r="P24" s="83">
        <v>25</v>
      </c>
      <c r="Q24" s="64">
        <f t="shared" si="2"/>
        <v>26.2</v>
      </c>
      <c r="R24" s="64">
        <f t="shared" si="3"/>
        <v>27.3266</v>
      </c>
    </row>
    <row r="25" spans="2:18" ht="39" customHeight="1">
      <c r="B25" s="6" t="s">
        <v>298</v>
      </c>
      <c r="C25" s="49" t="s">
        <v>114</v>
      </c>
      <c r="D25" s="5">
        <v>5018</v>
      </c>
      <c r="E25" s="43"/>
      <c r="F25" s="43"/>
      <c r="G25" s="43"/>
      <c r="H25" s="43"/>
      <c r="I25" s="43"/>
      <c r="J25" s="43"/>
      <c r="K25" s="63"/>
      <c r="L25" s="63"/>
      <c r="M25" s="65"/>
      <c r="N25" s="65"/>
      <c r="O25" s="65"/>
      <c r="P25" s="43"/>
      <c r="Q25" s="64">
        <f t="shared" si="2"/>
        <v>0</v>
      </c>
      <c r="R25" s="64">
        <f t="shared" si="3"/>
        <v>0</v>
      </c>
    </row>
    <row r="26" spans="2:18" ht="42" customHeight="1">
      <c r="B26" s="6" t="s">
        <v>299</v>
      </c>
      <c r="C26" s="49" t="s">
        <v>115</v>
      </c>
      <c r="D26" s="5">
        <v>5019</v>
      </c>
      <c r="E26" s="43"/>
      <c r="F26" s="43"/>
      <c r="G26" s="43"/>
      <c r="H26" s="43"/>
      <c r="I26" s="43"/>
      <c r="J26" s="43"/>
      <c r="K26" s="63"/>
      <c r="L26" s="63"/>
      <c r="M26" s="65"/>
      <c r="N26" s="65"/>
      <c r="O26" s="65"/>
      <c r="P26" s="43"/>
      <c r="Q26" s="64">
        <f t="shared" si="2"/>
        <v>0</v>
      </c>
      <c r="R26" s="64">
        <f t="shared" si="3"/>
        <v>0</v>
      </c>
    </row>
    <row r="27" spans="2:18" ht="69" customHeight="1">
      <c r="B27" s="6" t="s">
        <v>300</v>
      </c>
      <c r="C27" s="49" t="s">
        <v>249</v>
      </c>
      <c r="D27" s="5">
        <v>5020</v>
      </c>
      <c r="E27" s="43"/>
      <c r="F27" s="43"/>
      <c r="G27" s="43"/>
      <c r="H27" s="43"/>
      <c r="I27" s="43"/>
      <c r="J27" s="43"/>
      <c r="K27" s="63"/>
      <c r="L27" s="63"/>
      <c r="M27" s="65"/>
      <c r="N27" s="65"/>
      <c r="O27" s="65"/>
      <c r="P27" s="43"/>
      <c r="Q27" s="64">
        <f t="shared" si="2"/>
        <v>0</v>
      </c>
      <c r="R27" s="64">
        <f t="shared" si="3"/>
        <v>0</v>
      </c>
    </row>
    <row r="28" spans="2:18" ht="27.75" customHeight="1">
      <c r="B28" s="6" t="s">
        <v>301</v>
      </c>
      <c r="C28" s="49" t="s">
        <v>117</v>
      </c>
      <c r="D28" s="5">
        <v>5021</v>
      </c>
      <c r="E28" s="43"/>
      <c r="F28" s="43"/>
      <c r="G28" s="43"/>
      <c r="H28" s="43"/>
      <c r="I28" s="43"/>
      <c r="J28" s="43"/>
      <c r="K28" s="63"/>
      <c r="L28" s="63"/>
      <c r="M28" s="65"/>
      <c r="N28" s="65"/>
      <c r="O28" s="65"/>
      <c r="P28" s="43"/>
      <c r="Q28" s="64">
        <f t="shared" si="2"/>
        <v>0</v>
      </c>
      <c r="R28" s="64">
        <f t="shared" si="3"/>
        <v>0</v>
      </c>
    </row>
    <row r="29" spans="2:18" ht="31.5" customHeight="1">
      <c r="B29" s="6" t="s">
        <v>302</v>
      </c>
      <c r="C29" s="49" t="s">
        <v>118</v>
      </c>
      <c r="D29" s="5">
        <v>5022</v>
      </c>
      <c r="E29" s="43"/>
      <c r="F29" s="43"/>
      <c r="G29" s="43"/>
      <c r="H29" s="43"/>
      <c r="I29" s="43"/>
      <c r="J29" s="43"/>
      <c r="K29" s="63"/>
      <c r="L29" s="63"/>
      <c r="M29" s="65"/>
      <c r="N29" s="65"/>
      <c r="O29" s="65"/>
      <c r="P29" s="43"/>
      <c r="Q29" s="64">
        <f t="shared" si="2"/>
        <v>0</v>
      </c>
      <c r="R29" s="64">
        <f t="shared" si="3"/>
        <v>0</v>
      </c>
    </row>
    <row r="30" spans="2:18" ht="69.75" customHeight="1">
      <c r="B30" s="6" t="s">
        <v>303</v>
      </c>
      <c r="C30" s="49" t="s">
        <v>119</v>
      </c>
      <c r="D30" s="5">
        <v>5023</v>
      </c>
      <c r="E30" s="43"/>
      <c r="F30" s="43"/>
      <c r="G30" s="43"/>
      <c r="H30" s="43"/>
      <c r="I30" s="43"/>
      <c r="J30" s="43"/>
      <c r="K30" s="63"/>
      <c r="L30" s="63"/>
      <c r="M30" s="65"/>
      <c r="N30" s="65"/>
      <c r="O30" s="65"/>
      <c r="P30" s="43"/>
      <c r="Q30" s="64">
        <f t="shared" si="2"/>
        <v>0</v>
      </c>
      <c r="R30" s="64">
        <f t="shared" si="3"/>
        <v>0</v>
      </c>
    </row>
    <row r="31" spans="2:18" ht="45" customHeight="1">
      <c r="B31" s="6" t="s">
        <v>304</v>
      </c>
      <c r="C31" s="49" t="s">
        <v>250</v>
      </c>
      <c r="D31" s="5">
        <v>5024</v>
      </c>
      <c r="E31" s="43"/>
      <c r="F31" s="43"/>
      <c r="G31" s="43"/>
      <c r="H31" s="43"/>
      <c r="I31" s="43"/>
      <c r="J31" s="43"/>
      <c r="K31" s="63"/>
      <c r="L31" s="63"/>
      <c r="M31" s="65"/>
      <c r="N31" s="65"/>
      <c r="O31" s="65"/>
      <c r="P31" s="43"/>
      <c r="Q31" s="64">
        <f aca="true" t="shared" si="4" ref="Q31:Q94">SUM(P31*104.8/100)</f>
        <v>0</v>
      </c>
      <c r="R31" s="64">
        <f aca="true" t="shared" si="5" ref="R31:R94">SUM(Q31*104.3/100)</f>
        <v>0</v>
      </c>
    </row>
    <row r="32" spans="2:18" ht="156" customHeight="1">
      <c r="B32" s="6" t="s">
        <v>305</v>
      </c>
      <c r="C32" s="49" t="s">
        <v>251</v>
      </c>
      <c r="D32" s="5">
        <v>5025</v>
      </c>
      <c r="E32" s="29" t="s">
        <v>973</v>
      </c>
      <c r="F32" s="62" t="s">
        <v>974</v>
      </c>
      <c r="G32" s="21" t="s">
        <v>975</v>
      </c>
      <c r="H32" s="43"/>
      <c r="I32" s="43"/>
      <c r="J32" s="43"/>
      <c r="K32" s="69" t="s">
        <v>904</v>
      </c>
      <c r="L32" s="69" t="s">
        <v>905</v>
      </c>
      <c r="M32" s="65">
        <v>6</v>
      </c>
      <c r="N32" s="65">
        <v>5.4</v>
      </c>
      <c r="O32" s="65">
        <v>6</v>
      </c>
      <c r="P32" s="65">
        <v>6</v>
      </c>
      <c r="Q32" s="64">
        <f t="shared" si="4"/>
        <v>6.287999999999999</v>
      </c>
      <c r="R32" s="64">
        <f t="shared" si="5"/>
        <v>6.558383999999998</v>
      </c>
    </row>
    <row r="33" spans="2:18" ht="33.75" customHeight="1">
      <c r="B33" s="6" t="s">
        <v>306</v>
      </c>
      <c r="C33" s="49" t="s">
        <v>204</v>
      </c>
      <c r="D33" s="5">
        <v>5026</v>
      </c>
      <c r="E33" s="43"/>
      <c r="F33" s="43"/>
      <c r="G33" s="43"/>
      <c r="H33" s="43"/>
      <c r="I33" s="43"/>
      <c r="J33" s="43"/>
      <c r="K33" s="63"/>
      <c r="L33" s="63"/>
      <c r="M33" s="65"/>
      <c r="N33" s="65"/>
      <c r="O33" s="65"/>
      <c r="P33" s="43"/>
      <c r="Q33" s="64">
        <f t="shared" si="4"/>
        <v>0</v>
      </c>
      <c r="R33" s="64">
        <f t="shared" si="5"/>
        <v>0</v>
      </c>
    </row>
    <row r="34" spans="2:18" ht="195.75" customHeight="1">
      <c r="B34" s="6" t="s">
        <v>307</v>
      </c>
      <c r="C34" s="49" t="s">
        <v>252</v>
      </c>
      <c r="D34" s="5">
        <v>5027</v>
      </c>
      <c r="E34" s="80"/>
      <c r="F34" s="29"/>
      <c r="G34" s="21"/>
      <c r="H34" s="43"/>
      <c r="I34" s="43"/>
      <c r="J34" s="43"/>
      <c r="K34" s="63"/>
      <c r="L34" s="63"/>
      <c r="M34" s="65"/>
      <c r="N34" s="65"/>
      <c r="O34" s="65"/>
      <c r="P34" s="43"/>
      <c r="Q34" s="64">
        <f t="shared" si="4"/>
        <v>0</v>
      </c>
      <c r="R34" s="64">
        <f t="shared" si="5"/>
        <v>0</v>
      </c>
    </row>
    <row r="35" spans="2:18" ht="19.5" customHeight="1">
      <c r="B35" s="6" t="s">
        <v>308</v>
      </c>
      <c r="C35" s="49" t="s">
        <v>9</v>
      </c>
      <c r="D35" s="5">
        <v>5028</v>
      </c>
      <c r="E35" s="29"/>
      <c r="F35" s="29"/>
      <c r="G35" s="21"/>
      <c r="H35" s="43"/>
      <c r="I35" s="43"/>
      <c r="J35" s="43"/>
      <c r="K35" s="63"/>
      <c r="L35" s="63"/>
      <c r="M35" s="65"/>
      <c r="N35" s="65"/>
      <c r="O35" s="65"/>
      <c r="P35" s="43"/>
      <c r="Q35" s="64"/>
      <c r="R35" s="64"/>
    </row>
    <row r="36" spans="2:18" ht="43.5" customHeight="1">
      <c r="B36" s="6" t="s">
        <v>309</v>
      </c>
      <c r="C36" s="49" t="s">
        <v>253</v>
      </c>
      <c r="D36" s="5">
        <v>5029</v>
      </c>
      <c r="E36" s="43"/>
      <c r="F36" s="43"/>
      <c r="G36" s="43"/>
      <c r="H36" s="43"/>
      <c r="I36" s="43"/>
      <c r="J36" s="43"/>
      <c r="K36" s="63"/>
      <c r="L36" s="63"/>
      <c r="M36" s="65"/>
      <c r="N36" s="65"/>
      <c r="O36" s="65"/>
      <c r="P36" s="43"/>
      <c r="Q36" s="64">
        <f t="shared" si="4"/>
        <v>0</v>
      </c>
      <c r="R36" s="64">
        <f t="shared" si="5"/>
        <v>0</v>
      </c>
    </row>
    <row r="37" spans="2:18" ht="39" customHeight="1">
      <c r="B37" s="6" t="s">
        <v>310</v>
      </c>
      <c r="C37" s="49" t="s">
        <v>126</v>
      </c>
      <c r="D37" s="5">
        <v>5030</v>
      </c>
      <c r="E37" s="43"/>
      <c r="F37" s="43"/>
      <c r="G37" s="43"/>
      <c r="H37" s="43"/>
      <c r="I37" s="43"/>
      <c r="J37" s="43"/>
      <c r="K37" s="63"/>
      <c r="L37" s="63"/>
      <c r="M37" s="65"/>
      <c r="N37" s="65"/>
      <c r="O37" s="65"/>
      <c r="P37" s="43"/>
      <c r="Q37" s="64">
        <f t="shared" si="4"/>
        <v>0</v>
      </c>
      <c r="R37" s="64">
        <f t="shared" si="5"/>
        <v>0</v>
      </c>
    </row>
    <row r="38" spans="2:18" ht="28.5" customHeight="1">
      <c r="B38" s="6" t="s">
        <v>311</v>
      </c>
      <c r="C38" s="49" t="s">
        <v>10</v>
      </c>
      <c r="D38" s="5">
        <v>5031</v>
      </c>
      <c r="E38" s="43"/>
      <c r="F38" s="43"/>
      <c r="G38" s="43"/>
      <c r="H38" s="43"/>
      <c r="I38" s="43"/>
      <c r="J38" s="43"/>
      <c r="K38" s="63"/>
      <c r="L38" s="63"/>
      <c r="M38" s="65"/>
      <c r="N38" s="65"/>
      <c r="O38" s="65"/>
      <c r="P38" s="43"/>
      <c r="Q38" s="64">
        <f t="shared" si="4"/>
        <v>0</v>
      </c>
      <c r="R38" s="64">
        <f t="shared" si="5"/>
        <v>0</v>
      </c>
    </row>
    <row r="39" spans="2:18" ht="57" customHeight="1">
      <c r="B39" s="6" t="s">
        <v>312</v>
      </c>
      <c r="C39" s="49" t="s">
        <v>254</v>
      </c>
      <c r="D39" s="5">
        <v>5032</v>
      </c>
      <c r="E39" s="43"/>
      <c r="F39" s="43"/>
      <c r="G39" s="43"/>
      <c r="H39" s="43"/>
      <c r="I39" s="43"/>
      <c r="J39" s="43"/>
      <c r="K39" s="63"/>
      <c r="L39" s="63"/>
      <c r="M39" s="65"/>
      <c r="N39" s="65"/>
      <c r="O39" s="65"/>
      <c r="P39" s="43"/>
      <c r="Q39" s="64">
        <f t="shared" si="4"/>
        <v>0</v>
      </c>
      <c r="R39" s="64">
        <f t="shared" si="5"/>
        <v>0</v>
      </c>
    </row>
    <row r="40" spans="2:18" ht="42.75" customHeight="1">
      <c r="B40" s="6" t="s">
        <v>313</v>
      </c>
      <c r="C40" s="49" t="s">
        <v>205</v>
      </c>
      <c r="D40" s="5">
        <v>5033</v>
      </c>
      <c r="E40" s="43"/>
      <c r="F40" s="43"/>
      <c r="G40" s="43"/>
      <c r="H40" s="43"/>
      <c r="I40" s="43"/>
      <c r="J40" s="43"/>
      <c r="K40" s="63"/>
      <c r="L40" s="63"/>
      <c r="M40" s="65"/>
      <c r="N40" s="65"/>
      <c r="O40" s="65"/>
      <c r="P40" s="43"/>
      <c r="Q40" s="64">
        <f t="shared" si="4"/>
        <v>0</v>
      </c>
      <c r="R40" s="64">
        <f t="shared" si="5"/>
        <v>0</v>
      </c>
    </row>
    <row r="41" spans="2:18" ht="12.75" customHeight="1">
      <c r="B41" s="6" t="s">
        <v>314</v>
      </c>
      <c r="C41" s="49" t="s">
        <v>38</v>
      </c>
      <c r="D41" s="5">
        <v>5034</v>
      </c>
      <c r="E41" s="43"/>
      <c r="F41" s="43"/>
      <c r="G41" s="43"/>
      <c r="H41" s="43"/>
      <c r="I41" s="43"/>
      <c r="J41" s="43"/>
      <c r="K41" s="63"/>
      <c r="L41" s="63"/>
      <c r="M41" s="65"/>
      <c r="N41" s="65"/>
      <c r="O41" s="65"/>
      <c r="P41" s="43"/>
      <c r="Q41" s="64">
        <f t="shared" si="4"/>
        <v>0</v>
      </c>
      <c r="R41" s="64">
        <f t="shared" si="5"/>
        <v>0</v>
      </c>
    </row>
    <row r="42" spans="2:18" ht="42.75" customHeight="1">
      <c r="B42" s="6" t="s">
        <v>315</v>
      </c>
      <c r="C42" s="49" t="s">
        <v>255</v>
      </c>
      <c r="D42" s="5">
        <v>5035</v>
      </c>
      <c r="E42" s="43"/>
      <c r="F42" s="43"/>
      <c r="G42" s="43"/>
      <c r="H42" s="43"/>
      <c r="I42" s="43"/>
      <c r="J42" s="43"/>
      <c r="K42" s="63"/>
      <c r="L42" s="63"/>
      <c r="M42" s="65"/>
      <c r="N42" s="65"/>
      <c r="O42" s="65"/>
      <c r="P42" s="43"/>
      <c r="Q42" s="64">
        <f t="shared" si="4"/>
        <v>0</v>
      </c>
      <c r="R42" s="64">
        <f t="shared" si="5"/>
        <v>0</v>
      </c>
    </row>
    <row r="43" spans="2:18" ht="52.5" customHeight="1">
      <c r="B43" s="6" t="s">
        <v>316</v>
      </c>
      <c r="C43" s="49" t="s">
        <v>12</v>
      </c>
      <c r="D43" s="5">
        <v>5036</v>
      </c>
      <c r="E43" s="43"/>
      <c r="F43" s="43"/>
      <c r="G43" s="43"/>
      <c r="H43" s="43"/>
      <c r="I43" s="43"/>
      <c r="J43" s="43"/>
      <c r="K43" s="63"/>
      <c r="L43" s="63"/>
      <c r="M43" s="65"/>
      <c r="N43" s="65"/>
      <c r="O43" s="65"/>
      <c r="P43" s="43"/>
      <c r="Q43" s="64">
        <f t="shared" si="4"/>
        <v>0</v>
      </c>
      <c r="R43" s="64">
        <f t="shared" si="5"/>
        <v>0</v>
      </c>
    </row>
    <row r="44" spans="2:18" ht="53.25" customHeight="1">
      <c r="B44" s="6" t="s">
        <v>317</v>
      </c>
      <c r="C44" s="49" t="s">
        <v>256</v>
      </c>
      <c r="D44" s="5">
        <v>5037</v>
      </c>
      <c r="E44" s="43"/>
      <c r="F44" s="43"/>
      <c r="G44" s="43"/>
      <c r="H44" s="43"/>
      <c r="I44" s="43"/>
      <c r="J44" s="43"/>
      <c r="K44" s="63"/>
      <c r="L44" s="63"/>
      <c r="M44" s="65"/>
      <c r="N44" s="65"/>
      <c r="O44" s="65"/>
      <c r="P44" s="43"/>
      <c r="Q44" s="64">
        <f t="shared" si="4"/>
        <v>0</v>
      </c>
      <c r="R44" s="64">
        <f t="shared" si="5"/>
        <v>0</v>
      </c>
    </row>
    <row r="45" spans="2:18" ht="56.25" customHeight="1">
      <c r="B45" s="6" t="s">
        <v>318</v>
      </c>
      <c r="C45" s="49" t="s">
        <v>257</v>
      </c>
      <c r="D45" s="5">
        <v>5038</v>
      </c>
      <c r="E45" s="43"/>
      <c r="F45" s="43"/>
      <c r="G45" s="43"/>
      <c r="H45" s="43"/>
      <c r="I45" s="43"/>
      <c r="J45" s="43"/>
      <c r="K45" s="63"/>
      <c r="L45" s="63"/>
      <c r="M45" s="65"/>
      <c r="N45" s="65"/>
      <c r="O45" s="65"/>
      <c r="P45" s="43"/>
      <c r="Q45" s="64">
        <f t="shared" si="4"/>
        <v>0</v>
      </c>
      <c r="R45" s="64">
        <f t="shared" si="5"/>
        <v>0</v>
      </c>
    </row>
    <row r="46" spans="2:18" ht="25.5">
      <c r="B46" s="6" t="s">
        <v>319</v>
      </c>
      <c r="C46" s="49" t="s">
        <v>135</v>
      </c>
      <c r="D46" s="5">
        <v>5039</v>
      </c>
      <c r="E46" s="43"/>
      <c r="F46" s="43"/>
      <c r="G46" s="43"/>
      <c r="H46" s="43"/>
      <c r="I46" s="43"/>
      <c r="J46" s="43"/>
      <c r="K46" s="63"/>
      <c r="L46" s="63"/>
      <c r="M46" s="65"/>
      <c r="N46" s="65"/>
      <c r="O46" s="65"/>
      <c r="P46" s="43"/>
      <c r="Q46" s="64">
        <f t="shared" si="4"/>
        <v>0</v>
      </c>
      <c r="R46" s="64">
        <f t="shared" si="5"/>
        <v>0</v>
      </c>
    </row>
    <row r="47" spans="2:18" ht="41.25" customHeight="1">
      <c r="B47" s="6" t="s">
        <v>320</v>
      </c>
      <c r="C47" s="49" t="s">
        <v>207</v>
      </c>
      <c r="D47" s="5">
        <v>5040</v>
      </c>
      <c r="E47" s="43"/>
      <c r="F47" s="43"/>
      <c r="G47" s="43"/>
      <c r="H47" s="43"/>
      <c r="I47" s="43"/>
      <c r="J47" s="43"/>
      <c r="K47" s="63"/>
      <c r="L47" s="63"/>
      <c r="M47" s="65"/>
      <c r="N47" s="65"/>
      <c r="O47" s="65"/>
      <c r="P47" s="43"/>
      <c r="Q47" s="64">
        <f t="shared" si="4"/>
        <v>0</v>
      </c>
      <c r="R47" s="64">
        <f t="shared" si="5"/>
        <v>0</v>
      </c>
    </row>
    <row r="48" spans="2:18" ht="63" customHeight="1">
      <c r="B48" s="8" t="s">
        <v>347</v>
      </c>
      <c r="C48" s="48" t="s">
        <v>258</v>
      </c>
      <c r="D48" s="4">
        <v>5100</v>
      </c>
      <c r="E48" s="13" t="s">
        <v>733</v>
      </c>
      <c r="F48" s="13" t="s">
        <v>733</v>
      </c>
      <c r="G48" s="13" t="s">
        <v>733</v>
      </c>
      <c r="H48" s="13" t="s">
        <v>733</v>
      </c>
      <c r="I48" s="13" t="s">
        <v>733</v>
      </c>
      <c r="J48" s="13" t="s">
        <v>733</v>
      </c>
      <c r="K48" s="35" t="s">
        <v>733</v>
      </c>
      <c r="L48" s="35" t="s">
        <v>733</v>
      </c>
      <c r="M48" s="66">
        <f aca="true" t="shared" si="6" ref="M48:R48">SUM(M49:M67)</f>
        <v>1256.9</v>
      </c>
      <c r="N48" s="66">
        <f t="shared" si="6"/>
        <v>1238.9</v>
      </c>
      <c r="O48" s="66">
        <f t="shared" si="6"/>
        <v>1314.2</v>
      </c>
      <c r="P48" s="66">
        <f t="shared" si="6"/>
        <v>1348</v>
      </c>
      <c r="Q48" s="66">
        <f t="shared" si="6"/>
        <v>1354</v>
      </c>
      <c r="R48" s="66">
        <f t="shared" si="6"/>
        <v>1359.4</v>
      </c>
    </row>
    <row r="49" spans="2:18" ht="255" customHeight="1">
      <c r="B49" s="6" t="s">
        <v>348</v>
      </c>
      <c r="C49" s="49" t="s">
        <v>138</v>
      </c>
      <c r="D49" s="5">
        <v>5101</v>
      </c>
      <c r="E49" s="21" t="s">
        <v>967</v>
      </c>
      <c r="F49" s="75" t="s">
        <v>969</v>
      </c>
      <c r="G49" s="74" t="s">
        <v>968</v>
      </c>
      <c r="H49" s="13" t="s">
        <v>917</v>
      </c>
      <c r="I49" s="13" t="s">
        <v>918</v>
      </c>
      <c r="J49" s="22">
        <v>39297</v>
      </c>
      <c r="K49" s="69" t="s">
        <v>893</v>
      </c>
      <c r="L49" s="69" t="s">
        <v>894</v>
      </c>
      <c r="M49" s="65">
        <v>1256.9</v>
      </c>
      <c r="N49" s="65">
        <v>1238.9</v>
      </c>
      <c r="O49" s="65">
        <v>1314.2</v>
      </c>
      <c r="P49" s="71">
        <v>1348</v>
      </c>
      <c r="Q49" s="64">
        <v>1354</v>
      </c>
      <c r="R49" s="64">
        <v>1359.4</v>
      </c>
    </row>
    <row r="50" spans="2:18" ht="12.75">
      <c r="B50" s="6" t="s">
        <v>349</v>
      </c>
      <c r="C50" s="49" t="s">
        <v>139</v>
      </c>
      <c r="D50" s="5">
        <v>5102</v>
      </c>
      <c r="E50" s="43"/>
      <c r="F50" s="43"/>
      <c r="G50" s="43"/>
      <c r="H50" s="43"/>
      <c r="I50" s="43"/>
      <c r="J50" s="43"/>
      <c r="K50" s="69"/>
      <c r="L50" s="69"/>
      <c r="M50" s="65"/>
      <c r="N50" s="65"/>
      <c r="O50" s="65"/>
      <c r="P50" s="43"/>
      <c r="Q50" s="64">
        <f t="shared" si="4"/>
        <v>0</v>
      </c>
      <c r="R50" s="64">
        <f t="shared" si="5"/>
        <v>0</v>
      </c>
    </row>
    <row r="51" spans="2:18" ht="34.5" customHeight="1">
      <c r="B51" s="6" t="s">
        <v>350</v>
      </c>
      <c r="C51" s="49" t="s">
        <v>140</v>
      </c>
      <c r="D51" s="5">
        <v>5103</v>
      </c>
      <c r="E51" s="43"/>
      <c r="F51" s="43"/>
      <c r="G51" s="43"/>
      <c r="H51" s="43"/>
      <c r="I51" s="43"/>
      <c r="J51" s="43"/>
      <c r="K51" s="69"/>
      <c r="L51" s="69"/>
      <c r="M51" s="65"/>
      <c r="N51" s="65"/>
      <c r="O51" s="65"/>
      <c r="P51" s="43"/>
      <c r="Q51" s="64">
        <f t="shared" si="4"/>
        <v>0</v>
      </c>
      <c r="R51" s="64">
        <f t="shared" si="5"/>
        <v>0</v>
      </c>
    </row>
    <row r="52" spans="2:18" ht="12.75">
      <c r="B52" s="6" t="s">
        <v>351</v>
      </c>
      <c r="C52" s="49" t="s">
        <v>14</v>
      </c>
      <c r="D52" s="5">
        <v>5104</v>
      </c>
      <c r="E52" s="43"/>
      <c r="F52" s="43"/>
      <c r="G52" s="43"/>
      <c r="H52" s="43"/>
      <c r="I52" s="43"/>
      <c r="J52" s="43"/>
      <c r="K52" s="69"/>
      <c r="L52" s="69"/>
      <c r="M52" s="65"/>
      <c r="N52" s="65"/>
      <c r="O52" s="65"/>
      <c r="P52" s="43"/>
      <c r="Q52" s="64">
        <f t="shared" si="4"/>
        <v>0</v>
      </c>
      <c r="R52" s="64">
        <f t="shared" si="5"/>
        <v>0</v>
      </c>
    </row>
    <row r="53" spans="2:18" ht="78" customHeight="1">
      <c r="B53" s="6" t="s">
        <v>352</v>
      </c>
      <c r="C53" s="49" t="s">
        <v>8</v>
      </c>
      <c r="D53" s="5">
        <v>5105</v>
      </c>
      <c r="E53" s="43"/>
      <c r="F53" s="43"/>
      <c r="G53" s="43"/>
      <c r="H53" s="43"/>
      <c r="I53" s="43"/>
      <c r="J53" s="43"/>
      <c r="K53" s="69"/>
      <c r="L53" s="69"/>
      <c r="M53" s="65"/>
      <c r="N53" s="65"/>
      <c r="O53" s="65"/>
      <c r="P53" s="43"/>
      <c r="Q53" s="64">
        <f t="shared" si="4"/>
        <v>0</v>
      </c>
      <c r="R53" s="64">
        <f t="shared" si="5"/>
        <v>0</v>
      </c>
    </row>
    <row r="54" spans="2:18" ht="52.5" customHeight="1">
      <c r="B54" s="6" t="s">
        <v>353</v>
      </c>
      <c r="C54" s="49" t="s">
        <v>15</v>
      </c>
      <c r="D54" s="5">
        <v>5106</v>
      </c>
      <c r="E54" s="43"/>
      <c r="F54" s="43"/>
      <c r="G54" s="43"/>
      <c r="H54" s="43"/>
      <c r="I54" s="43"/>
      <c r="J54" s="43"/>
      <c r="K54" s="69"/>
      <c r="L54" s="69"/>
      <c r="M54" s="65"/>
      <c r="N54" s="65"/>
      <c r="O54" s="65"/>
      <c r="P54" s="43"/>
      <c r="Q54" s="64">
        <f t="shared" si="4"/>
        <v>0</v>
      </c>
      <c r="R54" s="64">
        <f t="shared" si="5"/>
        <v>0</v>
      </c>
    </row>
    <row r="55" spans="2:18" ht="55.5" customHeight="1">
      <c r="B55" s="6" t="s">
        <v>354</v>
      </c>
      <c r="C55" s="49" t="s">
        <v>43</v>
      </c>
      <c r="D55" s="5">
        <v>5107</v>
      </c>
      <c r="E55" s="43"/>
      <c r="F55" s="43"/>
      <c r="G55" s="43"/>
      <c r="H55" s="43"/>
      <c r="I55" s="43"/>
      <c r="J55" s="43"/>
      <c r="K55" s="69"/>
      <c r="L55" s="69"/>
      <c r="M55" s="65"/>
      <c r="N55" s="65"/>
      <c r="O55" s="65"/>
      <c r="P55" s="43"/>
      <c r="Q55" s="64">
        <f t="shared" si="4"/>
        <v>0</v>
      </c>
      <c r="R55" s="64">
        <f t="shared" si="5"/>
        <v>0</v>
      </c>
    </row>
    <row r="56" spans="2:18" ht="25.5" customHeight="1">
      <c r="B56" s="6" t="s">
        <v>355</v>
      </c>
      <c r="C56" s="49" t="s">
        <v>90</v>
      </c>
      <c r="D56" s="5">
        <v>5108</v>
      </c>
      <c r="E56" s="43"/>
      <c r="F56" s="43"/>
      <c r="G56" s="43"/>
      <c r="H56" s="43"/>
      <c r="I56" s="43"/>
      <c r="J56" s="43"/>
      <c r="K56" s="69"/>
      <c r="L56" s="69"/>
      <c r="M56" s="65"/>
      <c r="N56" s="65"/>
      <c r="O56" s="65"/>
      <c r="P56" s="43"/>
      <c r="Q56" s="64">
        <f t="shared" si="4"/>
        <v>0</v>
      </c>
      <c r="R56" s="64">
        <f t="shared" si="5"/>
        <v>0</v>
      </c>
    </row>
    <row r="57" spans="2:18" ht="36" customHeight="1">
      <c r="B57" s="6" t="s">
        <v>356</v>
      </c>
      <c r="C57" s="49" t="s">
        <v>91</v>
      </c>
      <c r="D57" s="5">
        <v>5109</v>
      </c>
      <c r="E57" s="43"/>
      <c r="F57" s="43"/>
      <c r="G57" s="43"/>
      <c r="H57" s="43"/>
      <c r="I57" s="43"/>
      <c r="J57" s="43"/>
      <c r="K57" s="69"/>
      <c r="L57" s="69"/>
      <c r="M57" s="65"/>
      <c r="N57" s="65"/>
      <c r="O57" s="65"/>
      <c r="P57" s="43"/>
      <c r="Q57" s="64">
        <f t="shared" si="4"/>
        <v>0</v>
      </c>
      <c r="R57" s="64">
        <f t="shared" si="5"/>
        <v>0</v>
      </c>
    </row>
    <row r="58" spans="2:18" ht="79.5" customHeight="1">
      <c r="B58" s="6" t="s">
        <v>357</v>
      </c>
      <c r="C58" s="49" t="s">
        <v>92</v>
      </c>
      <c r="D58" s="5">
        <v>5110</v>
      </c>
      <c r="E58" s="43"/>
      <c r="F58" s="43"/>
      <c r="G58" s="43"/>
      <c r="H58" s="43"/>
      <c r="I58" s="43"/>
      <c r="J58" s="43"/>
      <c r="K58" s="69"/>
      <c r="L58" s="69"/>
      <c r="M58" s="65"/>
      <c r="N58" s="65"/>
      <c r="O58" s="65"/>
      <c r="P58" s="43"/>
      <c r="Q58" s="64">
        <f t="shared" si="4"/>
        <v>0</v>
      </c>
      <c r="R58" s="64">
        <f t="shared" si="5"/>
        <v>0</v>
      </c>
    </row>
    <row r="59" spans="2:18" ht="79.5" customHeight="1">
      <c r="B59" s="6" t="s">
        <v>358</v>
      </c>
      <c r="C59" s="49" t="s">
        <v>42</v>
      </c>
      <c r="D59" s="5">
        <v>5111</v>
      </c>
      <c r="E59" s="43"/>
      <c r="F59" s="43"/>
      <c r="G59" s="43"/>
      <c r="H59" s="43"/>
      <c r="I59" s="43"/>
      <c r="J59" s="43"/>
      <c r="K59" s="69"/>
      <c r="L59" s="69"/>
      <c r="M59" s="65"/>
      <c r="N59" s="65"/>
      <c r="O59" s="65"/>
      <c r="P59" s="43"/>
      <c r="Q59" s="64">
        <f t="shared" si="4"/>
        <v>0</v>
      </c>
      <c r="R59" s="64">
        <f t="shared" si="5"/>
        <v>0</v>
      </c>
    </row>
    <row r="60" spans="2:18" ht="78.75" customHeight="1">
      <c r="B60" s="6" t="s">
        <v>359</v>
      </c>
      <c r="C60" s="49" t="s">
        <v>93</v>
      </c>
      <c r="D60" s="5">
        <v>5112</v>
      </c>
      <c r="E60" s="43"/>
      <c r="F60" s="43"/>
      <c r="G60" s="43"/>
      <c r="H60" s="43"/>
      <c r="I60" s="43"/>
      <c r="J60" s="43"/>
      <c r="K60" s="69"/>
      <c r="L60" s="69"/>
      <c r="M60" s="65"/>
      <c r="N60" s="65"/>
      <c r="O60" s="65"/>
      <c r="P60" s="43"/>
      <c r="Q60" s="64">
        <f t="shared" si="4"/>
        <v>0</v>
      </c>
      <c r="R60" s="64">
        <f t="shared" si="5"/>
        <v>0</v>
      </c>
    </row>
    <row r="61" spans="2:18" ht="89.25" customHeight="1">
      <c r="B61" s="6" t="s">
        <v>360</v>
      </c>
      <c r="C61" s="49" t="s">
        <v>141</v>
      </c>
      <c r="D61" s="5">
        <v>5113</v>
      </c>
      <c r="E61" s="43"/>
      <c r="F61" s="43"/>
      <c r="G61" s="43"/>
      <c r="H61" s="43"/>
      <c r="I61" s="43"/>
      <c r="J61" s="43"/>
      <c r="K61" s="69"/>
      <c r="L61" s="69"/>
      <c r="M61" s="65"/>
      <c r="N61" s="65"/>
      <c r="O61" s="65"/>
      <c r="P61" s="43"/>
      <c r="Q61" s="64">
        <f t="shared" si="4"/>
        <v>0</v>
      </c>
      <c r="R61" s="64">
        <f t="shared" si="5"/>
        <v>0</v>
      </c>
    </row>
    <row r="62" spans="2:18" ht="25.5" customHeight="1">
      <c r="B62" s="6" t="s">
        <v>361</v>
      </c>
      <c r="C62" s="49" t="s">
        <v>16</v>
      </c>
      <c r="D62" s="5">
        <v>5114</v>
      </c>
      <c r="E62" s="43"/>
      <c r="F62" s="43"/>
      <c r="G62" s="43"/>
      <c r="H62" s="43"/>
      <c r="I62" s="43"/>
      <c r="J62" s="43"/>
      <c r="K62" s="69"/>
      <c r="L62" s="69"/>
      <c r="M62" s="65"/>
      <c r="N62" s="65"/>
      <c r="O62" s="65"/>
      <c r="P62" s="43"/>
      <c r="Q62" s="64">
        <f t="shared" si="4"/>
        <v>0</v>
      </c>
      <c r="R62" s="64">
        <f t="shared" si="5"/>
        <v>0</v>
      </c>
    </row>
    <row r="63" spans="2:18" ht="105.75" customHeight="1">
      <c r="B63" s="6" t="s">
        <v>362</v>
      </c>
      <c r="C63" s="49" t="s">
        <v>94</v>
      </c>
      <c r="D63" s="5">
        <v>5115</v>
      </c>
      <c r="E63" s="43"/>
      <c r="F63" s="43"/>
      <c r="G63" s="43"/>
      <c r="H63" s="43"/>
      <c r="I63" s="43"/>
      <c r="J63" s="43"/>
      <c r="K63" s="69"/>
      <c r="L63" s="69"/>
      <c r="M63" s="65"/>
      <c r="N63" s="65"/>
      <c r="O63" s="65"/>
      <c r="P63" s="43"/>
      <c r="Q63" s="64">
        <f t="shared" si="4"/>
        <v>0</v>
      </c>
      <c r="R63" s="64">
        <f t="shared" si="5"/>
        <v>0</v>
      </c>
    </row>
    <row r="64" spans="2:18" ht="91.5" customHeight="1">
      <c r="B64" s="6" t="s">
        <v>363</v>
      </c>
      <c r="C64" s="49" t="s">
        <v>13</v>
      </c>
      <c r="D64" s="5">
        <v>5116</v>
      </c>
      <c r="E64" s="43"/>
      <c r="F64" s="43"/>
      <c r="G64" s="43"/>
      <c r="H64" s="43"/>
      <c r="I64" s="43"/>
      <c r="J64" s="43"/>
      <c r="K64" s="69"/>
      <c r="L64" s="69"/>
      <c r="M64" s="65"/>
      <c r="N64" s="65"/>
      <c r="O64" s="65"/>
      <c r="P64" s="43"/>
      <c r="Q64" s="64">
        <f t="shared" si="4"/>
        <v>0</v>
      </c>
      <c r="R64" s="64">
        <f t="shared" si="5"/>
        <v>0</v>
      </c>
    </row>
    <row r="65" spans="2:18" ht="18.75" customHeight="1">
      <c r="B65" s="6" t="s">
        <v>364</v>
      </c>
      <c r="C65" s="49" t="s">
        <v>17</v>
      </c>
      <c r="D65" s="5">
        <v>5117</v>
      </c>
      <c r="E65" s="43"/>
      <c r="F65" s="43"/>
      <c r="G65" s="43"/>
      <c r="H65" s="43"/>
      <c r="I65" s="43"/>
      <c r="J65" s="43"/>
      <c r="K65" s="69"/>
      <c r="L65" s="69"/>
      <c r="M65" s="65"/>
      <c r="N65" s="65"/>
      <c r="O65" s="65"/>
      <c r="P65" s="43"/>
      <c r="Q65" s="64">
        <f t="shared" si="4"/>
        <v>0</v>
      </c>
      <c r="R65" s="64">
        <f t="shared" si="5"/>
        <v>0</v>
      </c>
    </row>
    <row r="66" spans="2:18" ht="12.75">
      <c r="B66" s="6" t="s">
        <v>17</v>
      </c>
      <c r="C66" s="49" t="s">
        <v>17</v>
      </c>
      <c r="D66" s="5" t="s">
        <v>17</v>
      </c>
      <c r="E66" s="43"/>
      <c r="F66" s="43"/>
      <c r="G66" s="43"/>
      <c r="H66" s="43"/>
      <c r="I66" s="43"/>
      <c r="J66" s="43"/>
      <c r="K66" s="69"/>
      <c r="L66" s="69"/>
      <c r="M66" s="65"/>
      <c r="N66" s="65"/>
      <c r="O66" s="65"/>
      <c r="P66" s="43"/>
      <c r="Q66" s="64">
        <f t="shared" si="4"/>
        <v>0</v>
      </c>
      <c r="R66" s="64">
        <f t="shared" si="5"/>
        <v>0</v>
      </c>
    </row>
    <row r="67" spans="2:18" ht="15" customHeight="1">
      <c r="B67" s="6" t="s">
        <v>142</v>
      </c>
      <c r="C67" s="49" t="s">
        <v>17</v>
      </c>
      <c r="D67" s="5">
        <v>5199</v>
      </c>
      <c r="E67" s="43"/>
      <c r="F67" s="43"/>
      <c r="G67" s="43"/>
      <c r="H67" s="43"/>
      <c r="I67" s="43"/>
      <c r="J67" s="43"/>
      <c r="K67" s="69"/>
      <c r="L67" s="69"/>
      <c r="M67" s="65"/>
      <c r="N67" s="65"/>
      <c r="O67" s="65"/>
      <c r="P67" s="43"/>
      <c r="Q67" s="64">
        <f t="shared" si="4"/>
        <v>0</v>
      </c>
      <c r="R67" s="64">
        <f t="shared" si="5"/>
        <v>0</v>
      </c>
    </row>
    <row r="68" spans="2:18" ht="63" customHeight="1">
      <c r="B68" s="8" t="s">
        <v>365</v>
      </c>
      <c r="C68" s="48" t="s">
        <v>260</v>
      </c>
      <c r="D68" s="4">
        <v>5200</v>
      </c>
      <c r="E68" s="13" t="s">
        <v>733</v>
      </c>
      <c r="F68" s="13" t="s">
        <v>733</v>
      </c>
      <c r="G68" s="13" t="s">
        <v>733</v>
      </c>
      <c r="H68" s="13" t="s">
        <v>733</v>
      </c>
      <c r="I68" s="13" t="s">
        <v>733</v>
      </c>
      <c r="J68" s="13" t="s">
        <v>733</v>
      </c>
      <c r="K68" s="35" t="s">
        <v>733</v>
      </c>
      <c r="L68" s="35" t="s">
        <v>733</v>
      </c>
      <c r="M68" s="65"/>
      <c r="N68" s="65"/>
      <c r="O68" s="65"/>
      <c r="P68" s="43"/>
      <c r="Q68" s="64">
        <f t="shared" si="4"/>
        <v>0</v>
      </c>
      <c r="R68" s="64">
        <f t="shared" si="5"/>
        <v>0</v>
      </c>
    </row>
    <row r="69" spans="2:18" ht="35.25" customHeight="1">
      <c r="B69" s="6" t="s">
        <v>366</v>
      </c>
      <c r="C69" s="49" t="s">
        <v>860</v>
      </c>
      <c r="D69" s="5">
        <v>5201</v>
      </c>
      <c r="E69" s="13" t="s">
        <v>733</v>
      </c>
      <c r="F69" s="13" t="s">
        <v>733</v>
      </c>
      <c r="G69" s="13" t="s">
        <v>733</v>
      </c>
      <c r="H69" s="13" t="s">
        <v>733</v>
      </c>
      <c r="I69" s="13" t="s">
        <v>733</v>
      </c>
      <c r="J69" s="13" t="s">
        <v>733</v>
      </c>
      <c r="K69" s="35" t="s">
        <v>733</v>
      </c>
      <c r="L69" s="35" t="s">
        <v>733</v>
      </c>
      <c r="M69" s="65"/>
      <c r="N69" s="65"/>
      <c r="O69" s="65"/>
      <c r="P69" s="43"/>
      <c r="Q69" s="64">
        <f t="shared" si="4"/>
        <v>0</v>
      </c>
      <c r="R69" s="64">
        <f t="shared" si="5"/>
        <v>0</v>
      </c>
    </row>
    <row r="70" spans="2:18" ht="16.5" customHeight="1">
      <c r="B70" s="6" t="s">
        <v>1026</v>
      </c>
      <c r="C70" s="49" t="s">
        <v>261</v>
      </c>
      <c r="D70" s="5">
        <v>5202</v>
      </c>
      <c r="E70" s="43"/>
      <c r="F70" s="43"/>
      <c r="G70" s="43"/>
      <c r="H70" s="43"/>
      <c r="I70" s="43"/>
      <c r="J70" s="43"/>
      <c r="K70" s="69"/>
      <c r="L70" s="69"/>
      <c r="M70" s="65"/>
      <c r="N70" s="65"/>
      <c r="O70" s="65"/>
      <c r="P70" s="43"/>
      <c r="Q70" s="64">
        <f t="shared" si="4"/>
        <v>0</v>
      </c>
      <c r="R70" s="64">
        <f t="shared" si="5"/>
        <v>0</v>
      </c>
    </row>
    <row r="71" spans="2:18" ht="30.75" customHeight="1">
      <c r="B71" s="6" t="s">
        <v>1027</v>
      </c>
      <c r="C71" s="49" t="s">
        <v>262</v>
      </c>
      <c r="D71" s="5">
        <v>5203</v>
      </c>
      <c r="E71" s="43"/>
      <c r="F71" s="43"/>
      <c r="G71" s="43"/>
      <c r="H71" s="43"/>
      <c r="I71" s="43"/>
      <c r="J71" s="43"/>
      <c r="K71" s="69"/>
      <c r="L71" s="69"/>
      <c r="M71" s="65"/>
      <c r="N71" s="65"/>
      <c r="O71" s="65"/>
      <c r="P71" s="43"/>
      <c r="Q71" s="64">
        <f t="shared" si="4"/>
        <v>0</v>
      </c>
      <c r="R71" s="64">
        <f t="shared" si="5"/>
        <v>0</v>
      </c>
    </row>
    <row r="72" spans="2:18" ht="18.75" customHeight="1">
      <c r="B72" s="6" t="s">
        <v>1028</v>
      </c>
      <c r="C72" s="49" t="s">
        <v>146</v>
      </c>
      <c r="D72" s="5">
        <v>5204</v>
      </c>
      <c r="E72" s="43"/>
      <c r="F72" s="43"/>
      <c r="G72" s="43"/>
      <c r="H72" s="43"/>
      <c r="I72" s="43"/>
      <c r="J72" s="43"/>
      <c r="K72" s="69"/>
      <c r="L72" s="69"/>
      <c r="M72" s="65"/>
      <c r="N72" s="65"/>
      <c r="O72" s="65"/>
      <c r="P72" s="43"/>
      <c r="Q72" s="64">
        <f t="shared" si="4"/>
        <v>0</v>
      </c>
      <c r="R72" s="64">
        <f t="shared" si="5"/>
        <v>0</v>
      </c>
    </row>
    <row r="73" spans="2:18" ht="33" customHeight="1">
      <c r="B73" s="6" t="s">
        <v>368</v>
      </c>
      <c r="C73" s="49" t="s">
        <v>263</v>
      </c>
      <c r="D73" s="5">
        <v>5205</v>
      </c>
      <c r="E73" s="43"/>
      <c r="F73" s="43"/>
      <c r="G73" s="43"/>
      <c r="H73" s="43"/>
      <c r="I73" s="43"/>
      <c r="J73" s="43"/>
      <c r="K73" s="69"/>
      <c r="L73" s="69"/>
      <c r="M73" s="65"/>
      <c r="N73" s="65"/>
      <c r="O73" s="65"/>
      <c r="P73" s="43"/>
      <c r="Q73" s="64">
        <f t="shared" si="4"/>
        <v>0</v>
      </c>
      <c r="R73" s="64">
        <f t="shared" si="5"/>
        <v>0</v>
      </c>
    </row>
    <row r="74" spans="2:18" ht="46.5" customHeight="1">
      <c r="B74" s="6" t="s">
        <v>369</v>
      </c>
      <c r="C74" s="49" t="s">
        <v>264</v>
      </c>
      <c r="D74" s="5">
        <v>5206</v>
      </c>
      <c r="E74" s="43"/>
      <c r="F74" s="43"/>
      <c r="G74" s="43"/>
      <c r="H74" s="43"/>
      <c r="I74" s="43"/>
      <c r="J74" s="43"/>
      <c r="K74" s="69"/>
      <c r="L74" s="69"/>
      <c r="M74" s="65"/>
      <c r="N74" s="65"/>
      <c r="O74" s="65"/>
      <c r="P74" s="43"/>
      <c r="Q74" s="64">
        <f t="shared" si="4"/>
        <v>0</v>
      </c>
      <c r="R74" s="64">
        <f t="shared" si="5"/>
        <v>0</v>
      </c>
    </row>
    <row r="75" spans="2:18" ht="38.25" customHeight="1">
      <c r="B75" s="6" t="s">
        <v>1002</v>
      </c>
      <c r="C75" s="49" t="s">
        <v>265</v>
      </c>
      <c r="D75" s="5">
        <v>5207</v>
      </c>
      <c r="E75" s="43"/>
      <c r="F75" s="43"/>
      <c r="G75" s="43"/>
      <c r="H75" s="43"/>
      <c r="I75" s="43"/>
      <c r="J75" s="43"/>
      <c r="K75" s="69"/>
      <c r="L75" s="69"/>
      <c r="M75" s="65"/>
      <c r="N75" s="65"/>
      <c r="O75" s="65"/>
      <c r="P75" s="43"/>
      <c r="Q75" s="64">
        <f t="shared" si="4"/>
        <v>0</v>
      </c>
      <c r="R75" s="64">
        <f t="shared" si="5"/>
        <v>0</v>
      </c>
    </row>
    <row r="76" spans="2:18" ht="15.75" customHeight="1">
      <c r="B76" s="6" t="s">
        <v>1003</v>
      </c>
      <c r="C76" s="49" t="s">
        <v>188</v>
      </c>
      <c r="D76" s="5">
        <v>5208</v>
      </c>
      <c r="E76" s="43"/>
      <c r="F76" s="43"/>
      <c r="G76" s="43"/>
      <c r="H76" s="43"/>
      <c r="I76" s="43"/>
      <c r="J76" s="43"/>
      <c r="K76" s="69"/>
      <c r="L76" s="69"/>
      <c r="M76" s="65"/>
      <c r="N76" s="65"/>
      <c r="O76" s="65"/>
      <c r="P76" s="43"/>
      <c r="Q76" s="64">
        <f t="shared" si="4"/>
        <v>0</v>
      </c>
      <c r="R76" s="64">
        <f t="shared" si="5"/>
        <v>0</v>
      </c>
    </row>
    <row r="77" spans="2:18" ht="15" customHeight="1">
      <c r="B77" s="6" t="s">
        <v>1029</v>
      </c>
      <c r="C77" s="49" t="s">
        <v>150</v>
      </c>
      <c r="D77" s="5">
        <v>5209</v>
      </c>
      <c r="E77" s="43"/>
      <c r="F77" s="43"/>
      <c r="G77" s="43"/>
      <c r="H77" s="43"/>
      <c r="I77" s="43"/>
      <c r="J77" s="43"/>
      <c r="K77" s="69"/>
      <c r="L77" s="69"/>
      <c r="M77" s="65"/>
      <c r="N77" s="65"/>
      <c r="O77" s="65"/>
      <c r="P77" s="43"/>
      <c r="Q77" s="64">
        <f t="shared" si="4"/>
        <v>0</v>
      </c>
      <c r="R77" s="64">
        <f t="shared" si="5"/>
        <v>0</v>
      </c>
    </row>
    <row r="78" spans="2:18" ht="44.25" customHeight="1">
      <c r="B78" s="6" t="s">
        <v>372</v>
      </c>
      <c r="C78" s="49" t="s">
        <v>151</v>
      </c>
      <c r="D78" s="5">
        <v>5210</v>
      </c>
      <c r="E78" s="43"/>
      <c r="F78" s="43"/>
      <c r="G78" s="43"/>
      <c r="H78" s="43"/>
      <c r="I78" s="43"/>
      <c r="J78" s="43"/>
      <c r="K78" s="69"/>
      <c r="L78" s="69"/>
      <c r="M78" s="65"/>
      <c r="N78" s="65"/>
      <c r="O78" s="65"/>
      <c r="P78" s="43"/>
      <c r="Q78" s="64">
        <f t="shared" si="4"/>
        <v>0</v>
      </c>
      <c r="R78" s="64">
        <f t="shared" si="5"/>
        <v>0</v>
      </c>
    </row>
    <row r="79" spans="2:18" ht="57.75" customHeight="1">
      <c r="B79" s="6" t="s">
        <v>373</v>
      </c>
      <c r="C79" s="49" t="s">
        <v>152</v>
      </c>
      <c r="D79" s="5">
        <v>5211</v>
      </c>
      <c r="E79" s="43"/>
      <c r="F79" s="43"/>
      <c r="G79" s="43"/>
      <c r="H79" s="43"/>
      <c r="I79" s="43"/>
      <c r="J79" s="43"/>
      <c r="K79" s="69"/>
      <c r="L79" s="69"/>
      <c r="M79" s="65"/>
      <c r="N79" s="65"/>
      <c r="O79" s="65"/>
      <c r="P79" s="43"/>
      <c r="Q79" s="64">
        <f t="shared" si="4"/>
        <v>0</v>
      </c>
      <c r="R79" s="64">
        <f t="shared" si="5"/>
        <v>0</v>
      </c>
    </row>
    <row r="80" spans="2:18" ht="40.5" customHeight="1">
      <c r="B80" s="6" t="s">
        <v>374</v>
      </c>
      <c r="C80" s="49" t="s">
        <v>86</v>
      </c>
      <c r="D80" s="5">
        <v>5212</v>
      </c>
      <c r="E80" s="43"/>
      <c r="F80" s="43"/>
      <c r="G80" s="43"/>
      <c r="H80" s="43"/>
      <c r="I80" s="43"/>
      <c r="J80" s="43"/>
      <c r="K80" s="69"/>
      <c r="L80" s="69"/>
      <c r="M80" s="65"/>
      <c r="N80" s="65"/>
      <c r="O80" s="65"/>
      <c r="P80" s="43"/>
      <c r="Q80" s="64">
        <f t="shared" si="4"/>
        <v>0</v>
      </c>
      <c r="R80" s="64">
        <f t="shared" si="5"/>
        <v>0</v>
      </c>
    </row>
    <row r="81" spans="2:18" ht="45.75" customHeight="1">
      <c r="B81" s="6" t="s">
        <v>1005</v>
      </c>
      <c r="C81" s="49" t="s">
        <v>189</v>
      </c>
      <c r="D81" s="5">
        <v>5213</v>
      </c>
      <c r="E81" s="43"/>
      <c r="F81" s="43"/>
      <c r="G81" s="43"/>
      <c r="H81" s="43"/>
      <c r="I81" s="43"/>
      <c r="J81" s="43"/>
      <c r="K81" s="69"/>
      <c r="L81" s="69"/>
      <c r="M81" s="65"/>
      <c r="N81" s="65"/>
      <c r="O81" s="65"/>
      <c r="P81" s="43"/>
      <c r="Q81" s="64">
        <f t="shared" si="4"/>
        <v>0</v>
      </c>
      <c r="R81" s="64">
        <f t="shared" si="5"/>
        <v>0</v>
      </c>
    </row>
    <row r="82" spans="2:18" ht="33" customHeight="1">
      <c r="B82" s="6" t="s">
        <v>1006</v>
      </c>
      <c r="C82" s="49" t="s">
        <v>266</v>
      </c>
      <c r="D82" s="5">
        <v>5214</v>
      </c>
      <c r="E82" s="43"/>
      <c r="F82" s="43"/>
      <c r="G82" s="43"/>
      <c r="H82" s="43"/>
      <c r="I82" s="43"/>
      <c r="J82" s="43"/>
      <c r="K82" s="69"/>
      <c r="L82" s="69"/>
      <c r="M82" s="65"/>
      <c r="N82" s="65"/>
      <c r="O82" s="65"/>
      <c r="P82" s="43"/>
      <c r="Q82" s="64">
        <f t="shared" si="4"/>
        <v>0</v>
      </c>
      <c r="R82" s="64">
        <f t="shared" si="5"/>
        <v>0</v>
      </c>
    </row>
    <row r="83" spans="2:18" ht="57.75" customHeight="1">
      <c r="B83" s="6" t="s">
        <v>375</v>
      </c>
      <c r="C83" s="49" t="s">
        <v>156</v>
      </c>
      <c r="D83" s="5">
        <v>5300</v>
      </c>
      <c r="E83" s="13" t="s">
        <v>733</v>
      </c>
      <c r="F83" s="13" t="s">
        <v>733</v>
      </c>
      <c r="G83" s="13" t="s">
        <v>733</v>
      </c>
      <c r="H83" s="13" t="s">
        <v>733</v>
      </c>
      <c r="I83" s="13" t="s">
        <v>733</v>
      </c>
      <c r="J83" s="13" t="s">
        <v>733</v>
      </c>
      <c r="K83" s="35" t="s">
        <v>733</v>
      </c>
      <c r="L83" s="35" t="s">
        <v>733</v>
      </c>
      <c r="M83" s="65"/>
      <c r="N83" s="65"/>
      <c r="O83" s="65"/>
      <c r="P83" s="43"/>
      <c r="Q83" s="64">
        <f t="shared" si="4"/>
        <v>0</v>
      </c>
      <c r="R83" s="64">
        <f t="shared" si="5"/>
        <v>0</v>
      </c>
    </row>
    <row r="84" spans="2:18" ht="15" customHeight="1">
      <c r="B84" s="6" t="s">
        <v>1030</v>
      </c>
      <c r="C84" s="49" t="s">
        <v>17</v>
      </c>
      <c r="D84" s="5">
        <v>5301</v>
      </c>
      <c r="E84" s="43"/>
      <c r="F84" s="43"/>
      <c r="G84" s="43"/>
      <c r="H84" s="43"/>
      <c r="I84" s="43"/>
      <c r="J84" s="43"/>
      <c r="K84" s="69"/>
      <c r="L84" s="69"/>
      <c r="M84" s="65"/>
      <c r="N84" s="65"/>
      <c r="O84" s="65"/>
      <c r="P84" s="43"/>
      <c r="Q84" s="64">
        <f t="shared" si="4"/>
        <v>0</v>
      </c>
      <c r="R84" s="64">
        <f t="shared" si="5"/>
        <v>0</v>
      </c>
    </row>
    <row r="85" spans="2:18" ht="12.75">
      <c r="B85" s="6" t="s">
        <v>17</v>
      </c>
      <c r="C85" s="49" t="s">
        <v>17</v>
      </c>
      <c r="D85" s="5" t="s">
        <v>17</v>
      </c>
      <c r="E85" s="43"/>
      <c r="F85" s="43"/>
      <c r="G85" s="43"/>
      <c r="H85" s="43"/>
      <c r="I85" s="43"/>
      <c r="J85" s="43"/>
      <c r="K85" s="69"/>
      <c r="L85" s="69"/>
      <c r="M85" s="65"/>
      <c r="N85" s="65"/>
      <c r="O85" s="65"/>
      <c r="P85" s="43"/>
      <c r="Q85" s="64">
        <f t="shared" si="4"/>
        <v>0</v>
      </c>
      <c r="R85" s="64">
        <f t="shared" si="5"/>
        <v>0</v>
      </c>
    </row>
    <row r="86" spans="2:18" ht="12.75">
      <c r="B86" s="6" t="s">
        <v>1009</v>
      </c>
      <c r="C86" s="49" t="s">
        <v>17</v>
      </c>
      <c r="D86" s="5">
        <v>5399</v>
      </c>
      <c r="E86" s="43"/>
      <c r="F86" s="43"/>
      <c r="G86" s="43"/>
      <c r="H86" s="43"/>
      <c r="I86" s="43"/>
      <c r="J86" s="43"/>
      <c r="K86" s="69"/>
      <c r="L86" s="69"/>
      <c r="M86" s="65"/>
      <c r="N86" s="65"/>
      <c r="O86" s="65"/>
      <c r="P86" s="43"/>
      <c r="Q86" s="64">
        <f t="shared" si="4"/>
        <v>0</v>
      </c>
      <c r="R86" s="64">
        <f t="shared" si="5"/>
        <v>0</v>
      </c>
    </row>
    <row r="87" spans="2:18" ht="55.5" customHeight="1">
      <c r="B87" s="6" t="s">
        <v>376</v>
      </c>
      <c r="C87" s="49" t="s">
        <v>158</v>
      </c>
      <c r="D87" s="5">
        <v>5400</v>
      </c>
      <c r="E87" s="13" t="s">
        <v>733</v>
      </c>
      <c r="F87" s="13" t="s">
        <v>733</v>
      </c>
      <c r="G87" s="13" t="s">
        <v>733</v>
      </c>
      <c r="H87" s="13" t="s">
        <v>733</v>
      </c>
      <c r="I87" s="13" t="s">
        <v>733</v>
      </c>
      <c r="J87" s="13" t="s">
        <v>733</v>
      </c>
      <c r="K87" s="35" t="s">
        <v>733</v>
      </c>
      <c r="L87" s="35" t="s">
        <v>733</v>
      </c>
      <c r="M87" s="65"/>
      <c r="N87" s="65"/>
      <c r="O87" s="65"/>
      <c r="P87" s="43"/>
      <c r="Q87" s="64">
        <f t="shared" si="4"/>
        <v>0</v>
      </c>
      <c r="R87" s="64">
        <f t="shared" si="5"/>
        <v>0</v>
      </c>
    </row>
    <row r="88" spans="2:18" ht="12.75">
      <c r="B88" s="6" t="s">
        <v>735</v>
      </c>
      <c r="C88" s="49" t="s">
        <v>17</v>
      </c>
      <c r="D88" s="5">
        <v>5401</v>
      </c>
      <c r="E88" s="43"/>
      <c r="F88" s="43"/>
      <c r="G88" s="43"/>
      <c r="H88" s="43"/>
      <c r="I88" s="43"/>
      <c r="J88" s="43"/>
      <c r="K88" s="69"/>
      <c r="L88" s="69"/>
      <c r="M88" s="65"/>
      <c r="N88" s="65"/>
      <c r="O88" s="65"/>
      <c r="P88" s="43"/>
      <c r="Q88" s="64">
        <f t="shared" si="4"/>
        <v>0</v>
      </c>
      <c r="R88" s="64">
        <f t="shared" si="5"/>
        <v>0</v>
      </c>
    </row>
    <row r="89" spans="2:18" ht="12.75">
      <c r="B89" s="6" t="s">
        <v>17</v>
      </c>
      <c r="C89" s="49" t="s">
        <v>17</v>
      </c>
      <c r="D89" s="5" t="s">
        <v>17</v>
      </c>
      <c r="E89" s="43"/>
      <c r="F89" s="43"/>
      <c r="G89" s="43"/>
      <c r="H89" s="43"/>
      <c r="I89" s="43"/>
      <c r="J89" s="43"/>
      <c r="K89" s="69"/>
      <c r="L89" s="69"/>
      <c r="M89" s="65"/>
      <c r="N89" s="65"/>
      <c r="O89" s="65"/>
      <c r="P89" s="43"/>
      <c r="Q89" s="64">
        <f t="shared" si="4"/>
        <v>0</v>
      </c>
      <c r="R89" s="64">
        <f t="shared" si="5"/>
        <v>0</v>
      </c>
    </row>
    <row r="90" spans="2:18" ht="12.75">
      <c r="B90" s="6" t="s">
        <v>159</v>
      </c>
      <c r="C90" s="49" t="s">
        <v>17</v>
      </c>
      <c r="D90" s="5">
        <v>5499</v>
      </c>
      <c r="E90" s="43"/>
      <c r="F90" s="43"/>
      <c r="G90" s="43"/>
      <c r="H90" s="43"/>
      <c r="I90" s="43"/>
      <c r="J90" s="43"/>
      <c r="K90" s="69"/>
      <c r="L90" s="69"/>
      <c r="M90" s="65"/>
      <c r="N90" s="65"/>
      <c r="O90" s="65"/>
      <c r="P90" s="43"/>
      <c r="Q90" s="64">
        <f t="shared" si="4"/>
        <v>0</v>
      </c>
      <c r="R90" s="64">
        <f t="shared" si="5"/>
        <v>0</v>
      </c>
    </row>
    <row r="91" spans="2:18" ht="79.5" customHeight="1">
      <c r="B91" s="8" t="s">
        <v>377</v>
      </c>
      <c r="C91" s="48" t="s">
        <v>269</v>
      </c>
      <c r="D91" s="4">
        <v>5500</v>
      </c>
      <c r="E91" s="13" t="s">
        <v>733</v>
      </c>
      <c r="F91" s="13" t="s">
        <v>733</v>
      </c>
      <c r="G91" s="13" t="s">
        <v>733</v>
      </c>
      <c r="H91" s="13" t="s">
        <v>733</v>
      </c>
      <c r="I91" s="13" t="s">
        <v>733</v>
      </c>
      <c r="J91" s="13" t="s">
        <v>733</v>
      </c>
      <c r="K91" s="35" t="s">
        <v>733</v>
      </c>
      <c r="L91" s="35" t="s">
        <v>733</v>
      </c>
      <c r="M91" s="66">
        <f aca="true" t="shared" si="7" ref="M91:R92">SUM(M92)</f>
        <v>49.9</v>
      </c>
      <c r="N91" s="66">
        <f t="shared" si="7"/>
        <v>49.9</v>
      </c>
      <c r="O91" s="66">
        <f t="shared" si="7"/>
        <v>57.5</v>
      </c>
      <c r="P91" s="66">
        <f t="shared" si="7"/>
        <v>0</v>
      </c>
      <c r="Q91" s="66">
        <f t="shared" si="7"/>
        <v>0</v>
      </c>
      <c r="R91" s="66">
        <f t="shared" si="7"/>
        <v>0</v>
      </c>
    </row>
    <row r="92" spans="2:18" ht="32.25" customHeight="1">
      <c r="B92" s="6" t="s">
        <v>378</v>
      </c>
      <c r="C92" s="49" t="s">
        <v>162</v>
      </c>
      <c r="D92" s="5">
        <v>5501</v>
      </c>
      <c r="E92" s="13" t="s">
        <v>733</v>
      </c>
      <c r="F92" s="13" t="s">
        <v>733</v>
      </c>
      <c r="G92" s="13" t="s">
        <v>733</v>
      </c>
      <c r="H92" s="13" t="s">
        <v>733</v>
      </c>
      <c r="I92" s="13" t="s">
        <v>733</v>
      </c>
      <c r="J92" s="13" t="s">
        <v>733</v>
      </c>
      <c r="K92" s="35" t="s">
        <v>733</v>
      </c>
      <c r="L92" s="35" t="s">
        <v>733</v>
      </c>
      <c r="M92" s="66">
        <f t="shared" si="7"/>
        <v>49.9</v>
      </c>
      <c r="N92" s="66">
        <f t="shared" si="7"/>
        <v>49.9</v>
      </c>
      <c r="O92" s="66">
        <f t="shared" si="7"/>
        <v>57.5</v>
      </c>
      <c r="P92" s="66">
        <f t="shared" si="7"/>
        <v>0</v>
      </c>
      <c r="Q92" s="66">
        <f t="shared" si="7"/>
        <v>0</v>
      </c>
      <c r="R92" s="66">
        <f t="shared" si="7"/>
        <v>0</v>
      </c>
    </row>
    <row r="93" spans="2:18" ht="168.75" customHeight="1">
      <c r="B93" s="6" t="s">
        <v>379</v>
      </c>
      <c r="C93" s="53" t="s">
        <v>799</v>
      </c>
      <c r="D93" s="5">
        <v>5502</v>
      </c>
      <c r="E93" s="43"/>
      <c r="F93" s="43"/>
      <c r="G93" s="43"/>
      <c r="H93" s="73" t="s">
        <v>964</v>
      </c>
      <c r="I93" s="21" t="s">
        <v>965</v>
      </c>
      <c r="J93" s="21" t="s">
        <v>966</v>
      </c>
      <c r="K93" s="69" t="s">
        <v>873</v>
      </c>
      <c r="L93" s="69" t="s">
        <v>875</v>
      </c>
      <c r="M93" s="65">
        <v>49.9</v>
      </c>
      <c r="N93" s="65">
        <v>49.9</v>
      </c>
      <c r="O93" s="65">
        <v>57.5</v>
      </c>
      <c r="P93" s="43"/>
      <c r="Q93" s="64">
        <f t="shared" si="4"/>
        <v>0</v>
      </c>
      <c r="R93" s="64">
        <f t="shared" si="5"/>
        <v>0</v>
      </c>
    </row>
    <row r="94" spans="2:18" ht="12.75">
      <c r="B94" s="6" t="s">
        <v>17</v>
      </c>
      <c r="C94" s="49" t="s">
        <v>17</v>
      </c>
      <c r="D94" s="5" t="s">
        <v>17</v>
      </c>
      <c r="E94" s="43"/>
      <c r="F94" s="43"/>
      <c r="G94" s="43"/>
      <c r="H94" s="43"/>
      <c r="I94" s="43"/>
      <c r="J94" s="43"/>
      <c r="K94" s="69"/>
      <c r="L94" s="69"/>
      <c r="M94" s="65"/>
      <c r="N94" s="65"/>
      <c r="O94" s="65"/>
      <c r="P94" s="43"/>
      <c r="Q94" s="64">
        <f t="shared" si="4"/>
        <v>0</v>
      </c>
      <c r="R94" s="64">
        <f t="shared" si="5"/>
        <v>0</v>
      </c>
    </row>
    <row r="95" spans="2:18" ht="12.75">
      <c r="B95" s="6" t="s">
        <v>1011</v>
      </c>
      <c r="C95" s="49" t="s">
        <v>17</v>
      </c>
      <c r="D95" s="5">
        <v>5599</v>
      </c>
      <c r="E95" s="43"/>
      <c r="F95" s="43"/>
      <c r="G95" s="43"/>
      <c r="H95" s="43"/>
      <c r="I95" s="43"/>
      <c r="J95" s="43"/>
      <c r="K95" s="69"/>
      <c r="L95" s="69"/>
      <c r="M95" s="65"/>
      <c r="N95" s="65"/>
      <c r="O95" s="65"/>
      <c r="P95" s="43"/>
      <c r="Q95" s="64">
        <f aca="true" t="shared" si="8" ref="Q95:Q114">SUM(P95*104.8/100)</f>
        <v>0</v>
      </c>
      <c r="R95" s="64">
        <f aca="true" t="shared" si="9" ref="R95:R114">SUM(Q95*104.3/100)</f>
        <v>0</v>
      </c>
    </row>
    <row r="96" spans="2:18" ht="25.5" customHeight="1">
      <c r="B96" s="6" t="s">
        <v>1031</v>
      </c>
      <c r="C96" s="49" t="s">
        <v>271</v>
      </c>
      <c r="D96" s="5">
        <v>5600</v>
      </c>
      <c r="E96" s="13" t="s">
        <v>733</v>
      </c>
      <c r="F96" s="13" t="s">
        <v>733</v>
      </c>
      <c r="G96" s="13" t="s">
        <v>733</v>
      </c>
      <c r="H96" s="13" t="s">
        <v>733</v>
      </c>
      <c r="I96" s="13" t="s">
        <v>733</v>
      </c>
      <c r="J96" s="13" t="s">
        <v>733</v>
      </c>
      <c r="K96" s="35" t="s">
        <v>733</v>
      </c>
      <c r="L96" s="35" t="s">
        <v>733</v>
      </c>
      <c r="M96" s="65"/>
      <c r="N96" s="65"/>
      <c r="O96" s="65"/>
      <c r="P96" s="43"/>
      <c r="Q96" s="64">
        <f t="shared" si="8"/>
        <v>0</v>
      </c>
      <c r="R96" s="64">
        <f t="shared" si="9"/>
        <v>0</v>
      </c>
    </row>
    <row r="97" spans="2:18" ht="12.75">
      <c r="B97" s="6" t="s">
        <v>1013</v>
      </c>
      <c r="C97" s="49" t="s">
        <v>17</v>
      </c>
      <c r="D97" s="5">
        <v>5601</v>
      </c>
      <c r="E97" s="43"/>
      <c r="F97" s="43"/>
      <c r="G97" s="43"/>
      <c r="H97" s="43"/>
      <c r="I97" s="43"/>
      <c r="J97" s="43"/>
      <c r="K97" s="69"/>
      <c r="L97" s="69"/>
      <c r="M97" s="65"/>
      <c r="N97" s="65"/>
      <c r="O97" s="65"/>
      <c r="P97" s="43"/>
      <c r="Q97" s="64">
        <f t="shared" si="8"/>
        <v>0</v>
      </c>
      <c r="R97" s="64">
        <f t="shared" si="9"/>
        <v>0</v>
      </c>
    </row>
    <row r="98" spans="2:18" ht="12.75">
      <c r="B98" s="6" t="s">
        <v>17</v>
      </c>
      <c r="C98" s="49" t="s">
        <v>17</v>
      </c>
      <c r="D98" s="5" t="s">
        <v>17</v>
      </c>
      <c r="E98" s="43"/>
      <c r="F98" s="43"/>
      <c r="G98" s="43"/>
      <c r="H98" s="43"/>
      <c r="I98" s="43"/>
      <c r="J98" s="43"/>
      <c r="K98" s="69"/>
      <c r="L98" s="69"/>
      <c r="M98" s="65"/>
      <c r="N98" s="65"/>
      <c r="O98" s="65"/>
      <c r="P98" s="43"/>
      <c r="Q98" s="64">
        <f t="shared" si="8"/>
        <v>0</v>
      </c>
      <c r="R98" s="64">
        <f t="shared" si="9"/>
        <v>0</v>
      </c>
    </row>
    <row r="99" spans="2:18" ht="12.75">
      <c r="B99" s="6" t="s">
        <v>1014</v>
      </c>
      <c r="C99" s="49" t="s">
        <v>17</v>
      </c>
      <c r="D99" s="5">
        <v>5699</v>
      </c>
      <c r="E99" s="43"/>
      <c r="F99" s="43"/>
      <c r="G99" s="43"/>
      <c r="H99" s="43"/>
      <c r="I99" s="43"/>
      <c r="J99" s="43"/>
      <c r="K99" s="69"/>
      <c r="L99" s="69"/>
      <c r="M99" s="65"/>
      <c r="N99" s="65"/>
      <c r="O99" s="65"/>
      <c r="P99" s="43"/>
      <c r="Q99" s="64">
        <f t="shared" si="8"/>
        <v>0</v>
      </c>
      <c r="R99" s="64">
        <f t="shared" si="9"/>
        <v>0</v>
      </c>
    </row>
    <row r="100" spans="2:18" ht="64.5" customHeight="1">
      <c r="B100" s="8" t="s">
        <v>428</v>
      </c>
      <c r="C100" s="48" t="s">
        <v>273</v>
      </c>
      <c r="D100" s="4">
        <v>5700</v>
      </c>
      <c r="E100" s="13" t="s">
        <v>733</v>
      </c>
      <c r="F100" s="13" t="s">
        <v>733</v>
      </c>
      <c r="G100" s="13" t="s">
        <v>733</v>
      </c>
      <c r="H100" s="13" t="s">
        <v>733</v>
      </c>
      <c r="I100" s="13" t="s">
        <v>733</v>
      </c>
      <c r="J100" s="13" t="s">
        <v>733</v>
      </c>
      <c r="K100" s="35" t="s">
        <v>733</v>
      </c>
      <c r="L100" s="35" t="s">
        <v>733</v>
      </c>
      <c r="M100" s="66">
        <f aca="true" t="shared" si="10" ref="M100:R100">SUM(M107)</f>
        <v>346</v>
      </c>
      <c r="N100" s="66">
        <f t="shared" si="10"/>
        <v>346</v>
      </c>
      <c r="O100" s="66">
        <f t="shared" si="10"/>
        <v>327.3</v>
      </c>
      <c r="P100" s="66">
        <f t="shared" si="10"/>
        <v>394</v>
      </c>
      <c r="Q100" s="66">
        <f t="shared" si="10"/>
        <v>395.1</v>
      </c>
      <c r="R100" s="66">
        <f t="shared" si="10"/>
        <v>396.2</v>
      </c>
    </row>
    <row r="101" spans="2:18" ht="12.75">
      <c r="B101" s="6" t="s">
        <v>429</v>
      </c>
      <c r="C101" s="49" t="s">
        <v>225</v>
      </c>
      <c r="D101" s="5">
        <v>5701</v>
      </c>
      <c r="E101" s="13" t="s">
        <v>733</v>
      </c>
      <c r="F101" s="13" t="s">
        <v>733</v>
      </c>
      <c r="G101" s="13" t="s">
        <v>733</v>
      </c>
      <c r="H101" s="13" t="s">
        <v>733</v>
      </c>
      <c r="I101" s="13" t="s">
        <v>733</v>
      </c>
      <c r="J101" s="13" t="s">
        <v>733</v>
      </c>
      <c r="K101" s="35" t="s">
        <v>733</v>
      </c>
      <c r="L101" s="35" t="s">
        <v>733</v>
      </c>
      <c r="M101" s="65"/>
      <c r="N101" s="65"/>
      <c r="O101" s="65"/>
      <c r="P101" s="43"/>
      <c r="Q101" s="64">
        <f t="shared" si="8"/>
        <v>0</v>
      </c>
      <c r="R101" s="64">
        <f t="shared" si="9"/>
        <v>0</v>
      </c>
    </row>
    <row r="102" spans="2:18" ht="16.5" customHeight="1">
      <c r="B102" s="6" t="s">
        <v>1016</v>
      </c>
      <c r="C102" s="49" t="s">
        <v>226</v>
      </c>
      <c r="D102" s="5">
        <v>5702</v>
      </c>
      <c r="E102" s="43"/>
      <c r="F102" s="43"/>
      <c r="G102" s="43"/>
      <c r="H102" s="43"/>
      <c r="I102" s="43"/>
      <c r="J102" s="43"/>
      <c r="K102" s="69"/>
      <c r="L102" s="69"/>
      <c r="M102" s="65"/>
      <c r="N102" s="65"/>
      <c r="O102" s="65"/>
      <c r="P102" s="43"/>
      <c r="Q102" s="64">
        <f t="shared" si="8"/>
        <v>0</v>
      </c>
      <c r="R102" s="64">
        <f t="shared" si="9"/>
        <v>0</v>
      </c>
    </row>
    <row r="103" spans="2:18" ht="27.75" customHeight="1">
      <c r="B103" s="6" t="s">
        <v>1032</v>
      </c>
      <c r="C103" s="49" t="s">
        <v>227</v>
      </c>
      <c r="D103" s="5">
        <v>5703</v>
      </c>
      <c r="E103" s="13" t="s">
        <v>733</v>
      </c>
      <c r="F103" s="13" t="s">
        <v>733</v>
      </c>
      <c r="G103" s="13" t="s">
        <v>733</v>
      </c>
      <c r="H103" s="13" t="s">
        <v>733</v>
      </c>
      <c r="I103" s="13" t="s">
        <v>733</v>
      </c>
      <c r="J103" s="13" t="s">
        <v>733</v>
      </c>
      <c r="K103" s="35" t="s">
        <v>733</v>
      </c>
      <c r="L103" s="35" t="s">
        <v>733</v>
      </c>
      <c r="M103" s="65"/>
      <c r="N103" s="65"/>
      <c r="O103" s="65"/>
      <c r="P103" s="43"/>
      <c r="Q103" s="64">
        <f t="shared" si="8"/>
        <v>0</v>
      </c>
      <c r="R103" s="64">
        <f t="shared" si="9"/>
        <v>0</v>
      </c>
    </row>
    <row r="104" spans="2:18" ht="16.5" customHeight="1">
      <c r="B104" s="6" t="s">
        <v>1018</v>
      </c>
      <c r="C104" s="49" t="s">
        <v>17</v>
      </c>
      <c r="D104" s="5">
        <v>5704</v>
      </c>
      <c r="E104" s="43"/>
      <c r="F104" s="43"/>
      <c r="G104" s="43"/>
      <c r="H104" s="43"/>
      <c r="I104" s="43"/>
      <c r="J104" s="43"/>
      <c r="K104" s="69"/>
      <c r="L104" s="69"/>
      <c r="M104" s="65"/>
      <c r="N104" s="65"/>
      <c r="O104" s="65"/>
      <c r="P104" s="43"/>
      <c r="Q104" s="64">
        <f t="shared" si="8"/>
        <v>0</v>
      </c>
      <c r="R104" s="64">
        <f t="shared" si="9"/>
        <v>0</v>
      </c>
    </row>
    <row r="105" spans="2:18" ht="12.75">
      <c r="B105" s="6" t="s">
        <v>17</v>
      </c>
      <c r="C105" s="49" t="s">
        <v>17</v>
      </c>
      <c r="D105" s="5" t="s">
        <v>17</v>
      </c>
      <c r="E105" s="43"/>
      <c r="F105" s="43"/>
      <c r="G105" s="43"/>
      <c r="H105" s="43"/>
      <c r="I105" s="43"/>
      <c r="J105" s="43"/>
      <c r="K105" s="69"/>
      <c r="L105" s="69"/>
      <c r="M105" s="65"/>
      <c r="N105" s="65"/>
      <c r="O105" s="65"/>
      <c r="P105" s="43"/>
      <c r="Q105" s="64">
        <f t="shared" si="8"/>
        <v>0</v>
      </c>
      <c r="R105" s="64">
        <f t="shared" si="9"/>
        <v>0</v>
      </c>
    </row>
    <row r="106" spans="2:18" ht="14.25" customHeight="1">
      <c r="B106" s="6" t="s">
        <v>1019</v>
      </c>
      <c r="C106" s="49" t="s">
        <v>17</v>
      </c>
      <c r="D106" s="5">
        <v>5799</v>
      </c>
      <c r="E106" s="43"/>
      <c r="F106" s="43"/>
      <c r="G106" s="43"/>
      <c r="H106" s="43"/>
      <c r="I106" s="43"/>
      <c r="J106" s="43"/>
      <c r="K106" s="69"/>
      <c r="L106" s="69"/>
      <c r="M106" s="65"/>
      <c r="N106" s="65"/>
      <c r="O106" s="65"/>
      <c r="P106" s="43"/>
      <c r="Q106" s="64">
        <f t="shared" si="8"/>
        <v>0</v>
      </c>
      <c r="R106" s="64">
        <f t="shared" si="9"/>
        <v>0</v>
      </c>
    </row>
    <row r="107" spans="2:18" ht="17.25" customHeight="1">
      <c r="B107" s="6" t="s">
        <v>430</v>
      </c>
      <c r="C107" s="49" t="s">
        <v>169</v>
      </c>
      <c r="D107" s="5">
        <v>5800</v>
      </c>
      <c r="E107" s="13" t="s">
        <v>733</v>
      </c>
      <c r="F107" s="13" t="s">
        <v>733</v>
      </c>
      <c r="G107" s="13" t="s">
        <v>733</v>
      </c>
      <c r="H107" s="13" t="s">
        <v>733</v>
      </c>
      <c r="I107" s="13" t="s">
        <v>733</v>
      </c>
      <c r="J107" s="13" t="s">
        <v>733</v>
      </c>
      <c r="K107" s="35" t="s">
        <v>733</v>
      </c>
      <c r="L107" s="35" t="s">
        <v>733</v>
      </c>
      <c r="M107" s="65">
        <f aca="true" t="shared" si="11" ref="M107:R108">SUM(M108)</f>
        <v>346</v>
      </c>
      <c r="N107" s="65">
        <f t="shared" si="11"/>
        <v>346</v>
      </c>
      <c r="O107" s="65">
        <f t="shared" si="11"/>
        <v>327.3</v>
      </c>
      <c r="P107" s="65">
        <f t="shared" si="11"/>
        <v>394</v>
      </c>
      <c r="Q107" s="65">
        <f t="shared" si="11"/>
        <v>395.1</v>
      </c>
      <c r="R107" s="65">
        <f t="shared" si="11"/>
        <v>396.2</v>
      </c>
    </row>
    <row r="108" spans="2:18" ht="56.25" customHeight="1">
      <c r="B108" s="6" t="s">
        <v>1020</v>
      </c>
      <c r="C108" s="49" t="s">
        <v>275</v>
      </c>
      <c r="D108" s="5">
        <v>5801</v>
      </c>
      <c r="E108" s="13" t="s">
        <v>733</v>
      </c>
      <c r="F108" s="13" t="s">
        <v>733</v>
      </c>
      <c r="G108" s="13" t="s">
        <v>733</v>
      </c>
      <c r="H108" s="13" t="s">
        <v>733</v>
      </c>
      <c r="I108" s="13" t="s">
        <v>733</v>
      </c>
      <c r="J108" s="13" t="s">
        <v>733</v>
      </c>
      <c r="K108" s="35" t="s">
        <v>733</v>
      </c>
      <c r="L108" s="35" t="s">
        <v>733</v>
      </c>
      <c r="M108" s="65">
        <f t="shared" si="11"/>
        <v>346</v>
      </c>
      <c r="N108" s="65">
        <f t="shared" si="11"/>
        <v>346</v>
      </c>
      <c r="O108" s="65">
        <f t="shared" si="11"/>
        <v>327.3</v>
      </c>
      <c r="P108" s="65">
        <f t="shared" si="11"/>
        <v>394</v>
      </c>
      <c r="Q108" s="65">
        <f t="shared" si="11"/>
        <v>395.1</v>
      </c>
      <c r="R108" s="65">
        <f t="shared" si="11"/>
        <v>396.2</v>
      </c>
    </row>
    <row r="109" spans="2:18" ht="156">
      <c r="B109" s="6" t="s">
        <v>1021</v>
      </c>
      <c r="C109" s="49" t="s">
        <v>897</v>
      </c>
      <c r="D109" s="5">
        <v>5802</v>
      </c>
      <c r="E109" s="21" t="s">
        <v>906</v>
      </c>
      <c r="F109" s="21" t="s">
        <v>924</v>
      </c>
      <c r="G109" s="21" t="s">
        <v>913</v>
      </c>
      <c r="H109" s="43"/>
      <c r="I109" s="43"/>
      <c r="J109" s="43"/>
      <c r="K109" s="69" t="s">
        <v>877</v>
      </c>
      <c r="L109" s="69" t="s">
        <v>869</v>
      </c>
      <c r="M109" s="65">
        <v>346</v>
      </c>
      <c r="N109" s="65">
        <v>346</v>
      </c>
      <c r="O109" s="65">
        <v>327.3</v>
      </c>
      <c r="P109" s="83">
        <v>394</v>
      </c>
      <c r="Q109" s="64">
        <v>395.1</v>
      </c>
      <c r="R109" s="64">
        <v>396.2</v>
      </c>
    </row>
    <row r="110" spans="2:18" ht="15" customHeight="1">
      <c r="B110" s="6" t="s">
        <v>1022</v>
      </c>
      <c r="C110" s="49" t="s">
        <v>17</v>
      </c>
      <c r="D110" s="5">
        <v>5899</v>
      </c>
      <c r="E110" s="43"/>
      <c r="F110" s="43"/>
      <c r="G110" s="43"/>
      <c r="H110" s="43"/>
      <c r="I110" s="43"/>
      <c r="J110" s="43"/>
      <c r="K110" s="69"/>
      <c r="L110" s="69"/>
      <c r="M110" s="65"/>
      <c r="N110" s="65"/>
      <c r="O110" s="65"/>
      <c r="P110" s="43"/>
      <c r="Q110" s="64">
        <f t="shared" si="8"/>
        <v>0</v>
      </c>
      <c r="R110" s="64">
        <f t="shared" si="9"/>
        <v>0</v>
      </c>
    </row>
    <row r="111" spans="2:18" ht="28.5" customHeight="1">
      <c r="B111" s="6" t="s">
        <v>1033</v>
      </c>
      <c r="C111" s="49" t="s">
        <v>277</v>
      </c>
      <c r="D111" s="5">
        <v>5900</v>
      </c>
      <c r="E111" s="13" t="s">
        <v>733</v>
      </c>
      <c r="F111" s="13" t="s">
        <v>733</v>
      </c>
      <c r="G111" s="13" t="s">
        <v>733</v>
      </c>
      <c r="H111" s="13" t="s">
        <v>733</v>
      </c>
      <c r="I111" s="13" t="s">
        <v>733</v>
      </c>
      <c r="J111" s="13" t="s">
        <v>733</v>
      </c>
      <c r="K111" s="35" t="s">
        <v>733</v>
      </c>
      <c r="L111" s="35" t="s">
        <v>733</v>
      </c>
      <c r="M111" s="65"/>
      <c r="N111" s="65"/>
      <c r="O111" s="65"/>
      <c r="P111" s="43"/>
      <c r="Q111" s="64">
        <f t="shared" si="8"/>
        <v>0</v>
      </c>
      <c r="R111" s="64">
        <f t="shared" si="9"/>
        <v>0</v>
      </c>
    </row>
    <row r="112" spans="2:18" ht="13.5" customHeight="1">
      <c r="B112" s="6" t="s">
        <v>1024</v>
      </c>
      <c r="C112" s="49" t="s">
        <v>17</v>
      </c>
      <c r="D112" s="5">
        <v>5901</v>
      </c>
      <c r="E112" s="43"/>
      <c r="F112" s="43"/>
      <c r="G112" s="43"/>
      <c r="H112" s="43"/>
      <c r="I112" s="43"/>
      <c r="J112" s="43"/>
      <c r="K112" s="69"/>
      <c r="L112" s="69"/>
      <c r="M112" s="65"/>
      <c r="N112" s="65"/>
      <c r="O112" s="65"/>
      <c r="P112" s="43"/>
      <c r="Q112" s="64">
        <f t="shared" si="8"/>
        <v>0</v>
      </c>
      <c r="R112" s="64">
        <f t="shared" si="9"/>
        <v>0</v>
      </c>
    </row>
    <row r="113" spans="2:18" ht="12.75">
      <c r="B113" s="6" t="s">
        <v>17</v>
      </c>
      <c r="C113" s="49" t="s">
        <v>17</v>
      </c>
      <c r="D113" s="5" t="s">
        <v>17</v>
      </c>
      <c r="E113" s="43"/>
      <c r="F113" s="43"/>
      <c r="G113" s="43"/>
      <c r="H113" s="43"/>
      <c r="I113" s="43"/>
      <c r="J113" s="43"/>
      <c r="K113" s="69"/>
      <c r="L113" s="69"/>
      <c r="M113" s="65"/>
      <c r="N113" s="65"/>
      <c r="O113" s="65"/>
      <c r="P113" s="43"/>
      <c r="Q113" s="64">
        <f t="shared" si="8"/>
        <v>0</v>
      </c>
      <c r="R113" s="64">
        <f t="shared" si="9"/>
        <v>0</v>
      </c>
    </row>
    <row r="114" spans="2:18" ht="14.25" customHeight="1">
      <c r="B114" s="6" t="s">
        <v>1034</v>
      </c>
      <c r="C114" s="49" t="s">
        <v>17</v>
      </c>
      <c r="D114" s="5">
        <v>5999</v>
      </c>
      <c r="E114" s="43"/>
      <c r="F114" s="43"/>
      <c r="G114" s="43"/>
      <c r="H114" s="43"/>
      <c r="I114" s="43"/>
      <c r="J114" s="43"/>
      <c r="K114" s="69"/>
      <c r="L114" s="69"/>
      <c r="M114" s="65"/>
      <c r="N114" s="65"/>
      <c r="O114" s="65"/>
      <c r="P114" s="43"/>
      <c r="Q114" s="64">
        <f t="shared" si="8"/>
        <v>0</v>
      </c>
      <c r="R114" s="64">
        <f t="shared" si="9"/>
        <v>0</v>
      </c>
    </row>
    <row r="115" ht="12.75">
      <c r="C115" s="54" t="s">
        <v>1036</v>
      </c>
    </row>
    <row r="116" ht="12.75">
      <c r="C116" s="54" t="s">
        <v>1037</v>
      </c>
    </row>
  </sheetData>
  <sheetProtection/>
  <mergeCells count="12">
    <mergeCell ref="M4:N4"/>
    <mergeCell ref="O4:O5"/>
    <mergeCell ref="P4:P5"/>
    <mergeCell ref="Q4:R4"/>
    <mergeCell ref="B1:R1"/>
    <mergeCell ref="B3:C5"/>
    <mergeCell ref="D3:D5"/>
    <mergeCell ref="E3:J3"/>
    <mergeCell ref="K3:L4"/>
    <mergeCell ref="M3:R3"/>
    <mergeCell ref="E4:G4"/>
    <mergeCell ref="H4:J4"/>
  </mergeCells>
  <printOptions horizontalCentered="1"/>
  <pageMargins left="0" right="0" top="0" bottom="0" header="0" footer="0"/>
  <pageSetup firstPageNumber="21" useFirstPageNumber="1" fitToHeight="0" fitToWidth="1" horizontalDpi="600" verticalDpi="600" orientation="landscape" paperSize="9" scale="67" r:id="rId1"/>
</worksheet>
</file>

<file path=xl/worksheets/sheet6.xml><?xml version="1.0" encoding="utf-8"?>
<worksheet xmlns="http://schemas.openxmlformats.org/spreadsheetml/2006/main" xmlns:r="http://schemas.openxmlformats.org/officeDocument/2006/relationships">
  <sheetPr>
    <pageSetUpPr fitToPage="1"/>
  </sheetPr>
  <dimension ref="A1:S117"/>
  <sheetViews>
    <sheetView showZeros="0" view="pageBreakPreview" zoomScale="60" zoomScalePageLayoutView="0" workbookViewId="0" topLeftCell="B97">
      <selection activeCell="R13" sqref="R13"/>
    </sheetView>
  </sheetViews>
  <sheetFormatPr defaultColWidth="9.00390625" defaultRowHeight="12.75"/>
  <cols>
    <col min="1" max="1" width="0" style="19" hidden="1" customWidth="1"/>
    <col min="2" max="2" width="8.125" style="12" customWidth="1"/>
    <col min="3" max="3" width="64.75390625" style="54" customWidth="1"/>
    <col min="4" max="4" width="5.375" style="3" customWidth="1"/>
    <col min="5" max="5" width="11.125" style="44" customWidth="1"/>
    <col min="6" max="6" width="11.00390625" style="44" customWidth="1"/>
    <col min="7" max="7" width="10.625" style="44" customWidth="1"/>
    <col min="8" max="8" width="11.875" style="44" customWidth="1"/>
    <col min="9" max="9" width="10.75390625" style="44" customWidth="1"/>
    <col min="10" max="10" width="10.625" style="44" customWidth="1"/>
    <col min="11" max="11" width="7.25390625" style="44" customWidth="1"/>
    <col min="12" max="12" width="8.25390625" style="44" customWidth="1"/>
    <col min="13" max="13" width="9.125" style="44" customWidth="1"/>
    <col min="14" max="14" width="9.875" style="44" customWidth="1"/>
    <col min="15" max="15" width="9.125" style="44" customWidth="1"/>
    <col min="16" max="16" width="8.625" style="44" customWidth="1"/>
    <col min="17" max="17" width="11.00390625" style="44" customWidth="1"/>
    <col min="18" max="18" width="10.875" style="44" customWidth="1"/>
    <col min="19" max="19" width="9.875" style="19" customWidth="1"/>
    <col min="20" max="20" width="14.625" style="19" customWidth="1"/>
    <col min="21" max="21" width="13.25390625" style="19" customWidth="1"/>
    <col min="22" max="22" width="15.875" style="19" customWidth="1"/>
    <col min="23" max="23" width="14.75390625" style="19" customWidth="1"/>
    <col min="24" max="24" width="13.25390625" style="19" customWidth="1"/>
    <col min="25" max="25" width="16.625" style="19" customWidth="1"/>
    <col min="26" max="16384" width="9.125" style="19" customWidth="1"/>
  </cols>
  <sheetData>
    <row r="1" spans="1:19" ht="15.75">
      <c r="A1" s="18" t="s">
        <v>0</v>
      </c>
      <c r="B1" s="133" t="s">
        <v>1038</v>
      </c>
      <c r="C1" s="133"/>
      <c r="D1" s="133"/>
      <c r="E1" s="133"/>
      <c r="F1" s="133"/>
      <c r="G1" s="133"/>
      <c r="H1" s="133"/>
      <c r="I1" s="133"/>
      <c r="J1" s="133"/>
      <c r="K1" s="133"/>
      <c r="L1" s="133"/>
      <c r="M1" s="133"/>
      <c r="N1" s="133"/>
      <c r="O1" s="133"/>
      <c r="P1" s="133"/>
      <c r="Q1" s="133"/>
      <c r="R1" s="133"/>
      <c r="S1" s="18"/>
    </row>
    <row r="2" spans="1:19" ht="7.5" customHeight="1">
      <c r="A2" s="18"/>
      <c r="B2" s="11"/>
      <c r="C2" s="46"/>
      <c r="D2" s="2"/>
      <c r="E2" s="20"/>
      <c r="F2" s="20"/>
      <c r="G2" s="20"/>
      <c r="H2" s="20"/>
      <c r="I2" s="20"/>
      <c r="J2" s="20"/>
      <c r="K2" s="20"/>
      <c r="L2" s="20"/>
      <c r="M2" s="20"/>
      <c r="N2" s="20"/>
      <c r="O2" s="20"/>
      <c r="P2" s="20"/>
      <c r="Q2" s="20"/>
      <c r="R2" s="20"/>
      <c r="S2" s="18"/>
    </row>
    <row r="3" spans="1:19" ht="20.25" customHeight="1">
      <c r="A3" s="18"/>
      <c r="B3" s="134" t="s">
        <v>82</v>
      </c>
      <c r="C3" s="134"/>
      <c r="D3" s="131" t="s">
        <v>75</v>
      </c>
      <c r="E3" s="126" t="s">
        <v>734</v>
      </c>
      <c r="F3" s="126"/>
      <c r="G3" s="126"/>
      <c r="H3" s="126"/>
      <c r="I3" s="126"/>
      <c r="J3" s="126"/>
      <c r="K3" s="126" t="s">
        <v>81</v>
      </c>
      <c r="L3" s="135"/>
      <c r="M3" s="126" t="s">
        <v>85</v>
      </c>
      <c r="N3" s="126"/>
      <c r="O3" s="126"/>
      <c r="P3" s="126"/>
      <c r="Q3" s="126"/>
      <c r="R3" s="126"/>
      <c r="S3" s="18"/>
    </row>
    <row r="4" spans="1:19" ht="12.75" customHeight="1">
      <c r="A4" s="18" t="s">
        <v>1</v>
      </c>
      <c r="B4" s="134"/>
      <c r="C4" s="134"/>
      <c r="D4" s="131"/>
      <c r="E4" s="126" t="s">
        <v>77</v>
      </c>
      <c r="F4" s="126"/>
      <c r="G4" s="126"/>
      <c r="H4" s="126" t="s">
        <v>78</v>
      </c>
      <c r="I4" s="126"/>
      <c r="J4" s="126"/>
      <c r="K4" s="135"/>
      <c r="L4" s="135"/>
      <c r="M4" s="126" t="s">
        <v>728</v>
      </c>
      <c r="N4" s="126"/>
      <c r="O4" s="126" t="s">
        <v>730</v>
      </c>
      <c r="P4" s="126" t="s">
        <v>729</v>
      </c>
      <c r="Q4" s="126" t="s">
        <v>2</v>
      </c>
      <c r="R4" s="126"/>
      <c r="S4" s="18"/>
    </row>
    <row r="5" spans="1:19" ht="54" customHeight="1">
      <c r="A5" s="18" t="s">
        <v>3</v>
      </c>
      <c r="B5" s="134"/>
      <c r="C5" s="134"/>
      <c r="D5" s="131"/>
      <c r="E5" s="77" t="s">
        <v>74</v>
      </c>
      <c r="F5" s="77" t="s">
        <v>76</v>
      </c>
      <c r="G5" s="77" t="s">
        <v>4</v>
      </c>
      <c r="H5" s="77" t="s">
        <v>74</v>
      </c>
      <c r="I5" s="77" t="s">
        <v>76</v>
      </c>
      <c r="J5" s="77" t="s">
        <v>4</v>
      </c>
      <c r="K5" s="77" t="s">
        <v>83</v>
      </c>
      <c r="L5" s="77" t="s">
        <v>84</v>
      </c>
      <c r="M5" s="77" t="s">
        <v>79</v>
      </c>
      <c r="N5" s="77" t="s">
        <v>80</v>
      </c>
      <c r="O5" s="126"/>
      <c r="P5" s="126"/>
      <c r="Q5" s="77" t="s">
        <v>731</v>
      </c>
      <c r="R5" s="77" t="s">
        <v>732</v>
      </c>
      <c r="S5" s="18"/>
    </row>
    <row r="6" spans="1:19" ht="19.5" customHeight="1">
      <c r="A6" s="18" t="s">
        <v>5</v>
      </c>
      <c r="B6" s="9"/>
      <c r="C6" s="47">
        <v>1</v>
      </c>
      <c r="D6" s="78">
        <v>2</v>
      </c>
      <c r="E6" s="77">
        <v>3</v>
      </c>
      <c r="F6" s="77">
        <v>4</v>
      </c>
      <c r="G6" s="77">
        <v>5</v>
      </c>
      <c r="H6" s="77">
        <v>6</v>
      </c>
      <c r="I6" s="77">
        <v>7</v>
      </c>
      <c r="J6" s="77">
        <v>8</v>
      </c>
      <c r="K6" s="77">
        <v>9</v>
      </c>
      <c r="L6" s="77">
        <v>10</v>
      </c>
      <c r="M6" s="77">
        <v>11</v>
      </c>
      <c r="N6" s="77">
        <v>12</v>
      </c>
      <c r="O6" s="77">
        <v>13</v>
      </c>
      <c r="P6" s="77">
        <v>14</v>
      </c>
      <c r="Q6" s="77">
        <v>15</v>
      </c>
      <c r="R6" s="77">
        <v>16</v>
      </c>
      <c r="S6" s="18"/>
    </row>
    <row r="7" spans="2:18" ht="40.5" customHeight="1">
      <c r="B7" s="8" t="s">
        <v>280</v>
      </c>
      <c r="C7" s="48" t="s">
        <v>232</v>
      </c>
      <c r="D7" s="4">
        <v>5000</v>
      </c>
      <c r="E7" s="13" t="s">
        <v>733</v>
      </c>
      <c r="F7" s="13" t="s">
        <v>733</v>
      </c>
      <c r="G7" s="13" t="s">
        <v>733</v>
      </c>
      <c r="H7" s="13" t="s">
        <v>733</v>
      </c>
      <c r="I7" s="13" t="s">
        <v>733</v>
      </c>
      <c r="J7" s="13" t="s">
        <v>733</v>
      </c>
      <c r="K7" s="35" t="s">
        <v>733</v>
      </c>
      <c r="L7" s="35" t="s">
        <v>733</v>
      </c>
      <c r="M7" s="66">
        <f aca="true" t="shared" si="0" ref="M7:R7">SUM(M8+M48+M91+M100)</f>
        <v>8397.1</v>
      </c>
      <c r="N7" s="66">
        <f t="shared" si="0"/>
        <v>7751.4</v>
      </c>
      <c r="O7" s="66">
        <f t="shared" si="0"/>
        <v>9120.199999999999</v>
      </c>
      <c r="P7" s="66">
        <f t="shared" si="0"/>
        <v>8562.7</v>
      </c>
      <c r="Q7" s="66">
        <f t="shared" si="0"/>
        <v>8781.5992</v>
      </c>
      <c r="R7" s="66">
        <f t="shared" si="0"/>
        <v>8986.9810656</v>
      </c>
    </row>
    <row r="8" spans="2:18" ht="47.25" customHeight="1">
      <c r="B8" s="8" t="s">
        <v>281</v>
      </c>
      <c r="C8" s="48" t="s">
        <v>233</v>
      </c>
      <c r="D8" s="4">
        <v>5001</v>
      </c>
      <c r="E8" s="13" t="s">
        <v>733</v>
      </c>
      <c r="F8" s="13" t="s">
        <v>733</v>
      </c>
      <c r="G8" s="13" t="s">
        <v>733</v>
      </c>
      <c r="H8" s="13" t="s">
        <v>733</v>
      </c>
      <c r="I8" s="13" t="s">
        <v>733</v>
      </c>
      <c r="J8" s="13" t="s">
        <v>733</v>
      </c>
      <c r="K8" s="35" t="s">
        <v>733</v>
      </c>
      <c r="L8" s="35" t="s">
        <v>733</v>
      </c>
      <c r="M8" s="66">
        <f aca="true" t="shared" si="1" ref="M8:R8">SUM(M9:M47)</f>
        <v>5926.1</v>
      </c>
      <c r="N8" s="66">
        <f t="shared" si="1"/>
        <v>5304.099999999999</v>
      </c>
      <c r="O8" s="66">
        <f t="shared" si="1"/>
        <v>6630.299999999999</v>
      </c>
      <c r="P8" s="66">
        <f t="shared" si="1"/>
        <v>5952.1</v>
      </c>
      <c r="Q8" s="66">
        <f t="shared" si="1"/>
        <v>6158.599200000001</v>
      </c>
      <c r="R8" s="66">
        <f t="shared" si="1"/>
        <v>6352.2810656</v>
      </c>
    </row>
    <row r="9" spans="2:18" ht="55.5" customHeight="1">
      <c r="B9" s="6" t="s">
        <v>282</v>
      </c>
      <c r="C9" s="49" t="s">
        <v>234</v>
      </c>
      <c r="D9" s="5">
        <v>5002</v>
      </c>
      <c r="E9" s="43"/>
      <c r="F9" s="43"/>
      <c r="G9" s="43"/>
      <c r="H9" s="43"/>
      <c r="I9" s="43"/>
      <c r="J9" s="43"/>
      <c r="K9" s="63"/>
      <c r="L9" s="63"/>
      <c r="M9" s="65"/>
      <c r="N9" s="65"/>
      <c r="O9" s="65"/>
      <c r="P9" s="43"/>
      <c r="Q9" s="64">
        <f aca="true" t="shared" si="2" ref="Q9:Q30">SUM(P9*104.8/100)</f>
        <v>0</v>
      </c>
      <c r="R9" s="64">
        <f aca="true" t="shared" si="3" ref="R9:R30">SUM(Q9*104.3/100)</f>
        <v>0</v>
      </c>
    </row>
    <row r="10" spans="2:18" ht="25.5">
      <c r="B10" s="6" t="s">
        <v>283</v>
      </c>
      <c r="C10" s="49" t="s">
        <v>235</v>
      </c>
      <c r="D10" s="5">
        <v>5003</v>
      </c>
      <c r="E10" s="43"/>
      <c r="F10" s="43"/>
      <c r="G10" s="43"/>
      <c r="H10" s="43"/>
      <c r="I10" s="43"/>
      <c r="J10" s="43"/>
      <c r="K10" s="63"/>
      <c r="L10" s="63"/>
      <c r="M10" s="65"/>
      <c r="N10" s="65"/>
      <c r="O10" s="65"/>
      <c r="P10" s="43"/>
      <c r="Q10" s="64">
        <f t="shared" si="2"/>
        <v>0</v>
      </c>
      <c r="R10" s="64">
        <f t="shared" si="3"/>
        <v>0</v>
      </c>
    </row>
    <row r="11" spans="2:18" ht="25.5">
      <c r="B11" s="6" t="s">
        <v>284</v>
      </c>
      <c r="C11" s="49" t="s">
        <v>236</v>
      </c>
      <c r="D11" s="5">
        <v>5004</v>
      </c>
      <c r="E11" s="80"/>
      <c r="F11" s="29"/>
      <c r="G11" s="21"/>
      <c r="H11" s="43"/>
      <c r="I11" s="43"/>
      <c r="J11" s="43"/>
      <c r="K11" s="63"/>
      <c r="L11" s="63"/>
      <c r="M11" s="65"/>
      <c r="N11" s="65"/>
      <c r="O11" s="65"/>
      <c r="P11" s="43"/>
      <c r="Q11" s="64"/>
      <c r="R11" s="64"/>
    </row>
    <row r="12" spans="2:18" ht="99.75" customHeight="1">
      <c r="B12" s="6" t="s">
        <v>285</v>
      </c>
      <c r="C12" s="49" t="s">
        <v>237</v>
      </c>
      <c r="D12" s="5">
        <v>5005</v>
      </c>
      <c r="E12" s="29" t="s">
        <v>978</v>
      </c>
      <c r="F12" s="29" t="s">
        <v>976</v>
      </c>
      <c r="G12" s="21" t="s">
        <v>977</v>
      </c>
      <c r="H12" s="43"/>
      <c r="I12" s="43"/>
      <c r="J12" s="43"/>
      <c r="K12" s="69" t="s">
        <v>895</v>
      </c>
      <c r="L12" s="69" t="s">
        <v>896</v>
      </c>
      <c r="M12" s="65">
        <v>920.7</v>
      </c>
      <c r="N12" s="65">
        <v>902.5</v>
      </c>
      <c r="O12" s="65">
        <v>955.6</v>
      </c>
      <c r="P12" s="71">
        <v>1004.1</v>
      </c>
      <c r="Q12" s="64">
        <v>1013.2</v>
      </c>
      <c r="R12" s="64">
        <v>1021.5</v>
      </c>
    </row>
    <row r="13" spans="2:18" ht="34.5" customHeight="1">
      <c r="B13" s="6" t="s">
        <v>286</v>
      </c>
      <c r="C13" s="49" t="s">
        <v>238</v>
      </c>
      <c r="D13" s="5">
        <v>5006</v>
      </c>
      <c r="E13" s="43"/>
      <c r="F13" s="43"/>
      <c r="G13" s="43"/>
      <c r="H13" s="43"/>
      <c r="I13" s="43"/>
      <c r="J13" s="43"/>
      <c r="K13" s="63"/>
      <c r="L13" s="63"/>
      <c r="M13" s="65"/>
      <c r="N13" s="65"/>
      <c r="O13" s="65"/>
      <c r="P13" s="43"/>
      <c r="Q13" s="64">
        <f t="shared" si="2"/>
        <v>0</v>
      </c>
      <c r="R13" s="64">
        <f t="shared" si="3"/>
        <v>0</v>
      </c>
    </row>
    <row r="14" spans="2:18" ht="27.75" customHeight="1">
      <c r="B14" s="6" t="s">
        <v>287</v>
      </c>
      <c r="C14" s="49" t="s">
        <v>239</v>
      </c>
      <c r="D14" s="5">
        <v>5007</v>
      </c>
      <c r="E14" s="43"/>
      <c r="F14" s="43"/>
      <c r="G14" s="43"/>
      <c r="H14" s="43"/>
      <c r="I14" s="43"/>
      <c r="J14" s="43"/>
      <c r="K14" s="63"/>
      <c r="L14" s="63"/>
      <c r="M14" s="65"/>
      <c r="N14" s="65"/>
      <c r="O14" s="65"/>
      <c r="P14" s="43"/>
      <c r="Q14" s="64">
        <f t="shared" si="2"/>
        <v>0</v>
      </c>
      <c r="R14" s="64">
        <f t="shared" si="3"/>
        <v>0</v>
      </c>
    </row>
    <row r="15" spans="2:18" ht="176.25" customHeight="1">
      <c r="B15" s="6" t="s">
        <v>288</v>
      </c>
      <c r="C15" s="49" t="s">
        <v>240</v>
      </c>
      <c r="D15" s="5">
        <v>5008</v>
      </c>
      <c r="E15" s="29" t="s">
        <v>970</v>
      </c>
      <c r="F15" s="29" t="s">
        <v>989</v>
      </c>
      <c r="G15" s="21" t="s">
        <v>923</v>
      </c>
      <c r="H15" s="43"/>
      <c r="I15" s="43"/>
      <c r="J15" s="43"/>
      <c r="K15" s="63" t="s">
        <v>878</v>
      </c>
      <c r="L15" s="63" t="s">
        <v>873</v>
      </c>
      <c r="M15" s="65">
        <v>2657.7</v>
      </c>
      <c r="N15" s="65">
        <v>2478.5</v>
      </c>
      <c r="O15" s="65">
        <v>2355.7</v>
      </c>
      <c r="P15" s="65">
        <v>2387.6</v>
      </c>
      <c r="Q15" s="64">
        <v>2462.1</v>
      </c>
      <c r="R15" s="64">
        <v>2532.1</v>
      </c>
    </row>
    <row r="16" spans="2:18" ht="13.5" customHeight="1">
      <c r="B16" s="6" t="s">
        <v>289</v>
      </c>
      <c r="C16" s="49" t="s">
        <v>241</v>
      </c>
      <c r="D16" s="5">
        <v>5009</v>
      </c>
      <c r="E16" s="43"/>
      <c r="F16" s="43"/>
      <c r="G16" s="43"/>
      <c r="H16" s="43"/>
      <c r="I16" s="43"/>
      <c r="J16" s="43"/>
      <c r="K16" s="63"/>
      <c r="L16" s="63"/>
      <c r="M16" s="65"/>
      <c r="N16" s="65"/>
      <c r="O16" s="65"/>
      <c r="P16" s="81"/>
      <c r="Q16" s="64">
        <f t="shared" si="2"/>
        <v>0</v>
      </c>
      <c r="R16" s="64">
        <f t="shared" si="3"/>
        <v>0</v>
      </c>
    </row>
    <row r="17" spans="2:18" ht="187.5" customHeight="1">
      <c r="B17" s="6" t="s">
        <v>290</v>
      </c>
      <c r="C17" s="49" t="s">
        <v>242</v>
      </c>
      <c r="D17" s="5">
        <v>5010</v>
      </c>
      <c r="E17" s="29" t="s">
        <v>970</v>
      </c>
      <c r="F17" s="29" t="s">
        <v>972</v>
      </c>
      <c r="G17" s="21" t="s">
        <v>923</v>
      </c>
      <c r="H17" s="43"/>
      <c r="I17" s="43"/>
      <c r="J17" s="43"/>
      <c r="K17" s="69" t="s">
        <v>983</v>
      </c>
      <c r="L17" s="69" t="s">
        <v>984</v>
      </c>
      <c r="M17" s="65">
        <v>823</v>
      </c>
      <c r="N17" s="65">
        <v>778.4</v>
      </c>
      <c r="O17" s="65">
        <v>1461.1</v>
      </c>
      <c r="P17" s="82">
        <v>809.6</v>
      </c>
      <c r="Q17" s="64">
        <f t="shared" si="2"/>
        <v>848.4608000000001</v>
      </c>
      <c r="R17" s="64">
        <f t="shared" si="3"/>
        <v>884.9446144</v>
      </c>
    </row>
    <row r="18" spans="2:18" ht="100.5" customHeight="1">
      <c r="B18" s="6" t="s">
        <v>291</v>
      </c>
      <c r="C18" s="49" t="s">
        <v>243</v>
      </c>
      <c r="D18" s="5">
        <v>5011</v>
      </c>
      <c r="E18" s="43"/>
      <c r="F18" s="43"/>
      <c r="G18" s="43"/>
      <c r="H18" s="43"/>
      <c r="I18" s="43"/>
      <c r="J18" s="43"/>
      <c r="K18" s="63"/>
      <c r="L18" s="63"/>
      <c r="M18" s="65"/>
      <c r="N18" s="65"/>
      <c r="O18" s="65"/>
      <c r="P18" s="43"/>
      <c r="Q18" s="64">
        <f t="shared" si="2"/>
        <v>0</v>
      </c>
      <c r="R18" s="64">
        <f t="shared" si="3"/>
        <v>0</v>
      </c>
    </row>
    <row r="19" spans="2:18" ht="40.5" customHeight="1">
      <c r="B19" s="6" t="s">
        <v>292</v>
      </c>
      <c r="C19" s="49" t="s">
        <v>244</v>
      </c>
      <c r="D19" s="5">
        <v>5012</v>
      </c>
      <c r="E19" s="43"/>
      <c r="F19" s="43"/>
      <c r="G19" s="43"/>
      <c r="H19" s="43"/>
      <c r="I19" s="43"/>
      <c r="J19" s="43"/>
      <c r="K19" s="63"/>
      <c r="L19" s="63"/>
      <c r="M19" s="65"/>
      <c r="N19" s="65"/>
      <c r="O19" s="65"/>
      <c r="P19" s="43"/>
      <c r="Q19" s="64">
        <f t="shared" si="2"/>
        <v>0</v>
      </c>
      <c r="R19" s="64">
        <f t="shared" si="3"/>
        <v>0</v>
      </c>
    </row>
    <row r="20" spans="2:18" ht="24" customHeight="1">
      <c r="B20" s="6" t="s">
        <v>293</v>
      </c>
      <c r="C20" s="49" t="s">
        <v>245</v>
      </c>
      <c r="D20" s="5">
        <v>5013</v>
      </c>
      <c r="E20" s="43"/>
      <c r="F20" s="43"/>
      <c r="G20" s="43"/>
      <c r="H20" s="43"/>
      <c r="I20" s="43"/>
      <c r="J20" s="43"/>
      <c r="K20" s="63"/>
      <c r="L20" s="63"/>
      <c r="M20" s="65"/>
      <c r="N20" s="65"/>
      <c r="O20" s="65"/>
      <c r="P20" s="43"/>
      <c r="Q20" s="64">
        <f t="shared" si="2"/>
        <v>0</v>
      </c>
      <c r="R20" s="64">
        <f t="shared" si="3"/>
        <v>0</v>
      </c>
    </row>
    <row r="21" spans="2:18" ht="45" customHeight="1">
      <c r="B21" s="6" t="s">
        <v>294</v>
      </c>
      <c r="C21" s="49" t="s">
        <v>246</v>
      </c>
      <c r="D21" s="5">
        <v>5014</v>
      </c>
      <c r="E21" s="43"/>
      <c r="F21" s="43"/>
      <c r="G21" s="43"/>
      <c r="H21" s="43"/>
      <c r="I21" s="43"/>
      <c r="J21" s="43"/>
      <c r="K21" s="63"/>
      <c r="L21" s="63"/>
      <c r="M21" s="65"/>
      <c r="N21" s="65"/>
      <c r="O21" s="65"/>
      <c r="P21" s="43"/>
      <c r="Q21" s="64">
        <f t="shared" si="2"/>
        <v>0</v>
      </c>
      <c r="R21" s="64">
        <f t="shared" si="3"/>
        <v>0</v>
      </c>
    </row>
    <row r="22" spans="2:18" ht="51.75" customHeight="1">
      <c r="B22" s="6" t="s">
        <v>295</v>
      </c>
      <c r="C22" s="49" t="s">
        <v>111</v>
      </c>
      <c r="D22" s="5">
        <v>5015</v>
      </c>
      <c r="E22" s="43"/>
      <c r="F22" s="43"/>
      <c r="G22" s="43"/>
      <c r="H22" s="43"/>
      <c r="I22" s="43"/>
      <c r="J22" s="43"/>
      <c r="K22" s="63"/>
      <c r="L22" s="63"/>
      <c r="M22" s="65"/>
      <c r="N22" s="65"/>
      <c r="O22" s="65"/>
      <c r="P22" s="43"/>
      <c r="Q22" s="64">
        <f t="shared" si="2"/>
        <v>0</v>
      </c>
      <c r="R22" s="64">
        <f t="shared" si="3"/>
        <v>0</v>
      </c>
    </row>
    <row r="23" spans="2:18" ht="286.5" customHeight="1">
      <c r="B23" s="6" t="s">
        <v>296</v>
      </c>
      <c r="C23" s="49" t="s">
        <v>247</v>
      </c>
      <c r="D23" s="5">
        <v>5016</v>
      </c>
      <c r="E23" s="76" t="s">
        <v>980</v>
      </c>
      <c r="F23" s="29" t="s">
        <v>976</v>
      </c>
      <c r="G23" s="21" t="s">
        <v>981</v>
      </c>
      <c r="H23" s="43"/>
      <c r="I23" s="43"/>
      <c r="J23" s="43"/>
      <c r="K23" s="63" t="s">
        <v>870</v>
      </c>
      <c r="L23" s="63" t="s">
        <v>872</v>
      </c>
      <c r="M23" s="65">
        <v>1304.6</v>
      </c>
      <c r="N23" s="65">
        <v>935.4</v>
      </c>
      <c r="O23" s="65">
        <v>1759.9</v>
      </c>
      <c r="P23" s="71">
        <v>1622.8</v>
      </c>
      <c r="Q23" s="64">
        <f t="shared" si="2"/>
        <v>1700.6944</v>
      </c>
      <c r="R23" s="64">
        <f t="shared" si="3"/>
        <v>1773.8242592000001</v>
      </c>
    </row>
    <row r="24" spans="2:18" ht="178.5" customHeight="1">
      <c r="B24" s="6" t="s">
        <v>297</v>
      </c>
      <c r="C24" s="49" t="s">
        <v>248</v>
      </c>
      <c r="D24" s="5">
        <v>5017</v>
      </c>
      <c r="E24" s="29" t="s">
        <v>970</v>
      </c>
      <c r="F24" s="29" t="s">
        <v>988</v>
      </c>
      <c r="G24" s="21" t="s">
        <v>923</v>
      </c>
      <c r="H24" s="43"/>
      <c r="I24" s="43"/>
      <c r="J24" s="43"/>
      <c r="K24" s="63" t="s">
        <v>871</v>
      </c>
      <c r="L24" s="63" t="s">
        <v>869</v>
      </c>
      <c r="M24" s="65">
        <v>212.1</v>
      </c>
      <c r="N24" s="65">
        <v>202.1</v>
      </c>
      <c r="O24" s="65">
        <v>90</v>
      </c>
      <c r="P24" s="83">
        <v>120</v>
      </c>
      <c r="Q24" s="64">
        <f t="shared" si="2"/>
        <v>125.76</v>
      </c>
      <c r="R24" s="64">
        <f t="shared" si="3"/>
        <v>131.16768</v>
      </c>
    </row>
    <row r="25" spans="2:18" ht="39" customHeight="1">
      <c r="B25" s="6" t="s">
        <v>298</v>
      </c>
      <c r="C25" s="49" t="s">
        <v>114</v>
      </c>
      <c r="D25" s="5">
        <v>5018</v>
      </c>
      <c r="E25" s="43"/>
      <c r="F25" s="43"/>
      <c r="G25" s="43"/>
      <c r="H25" s="43"/>
      <c r="I25" s="43"/>
      <c r="J25" s="43"/>
      <c r="K25" s="63"/>
      <c r="L25" s="63"/>
      <c r="M25" s="65"/>
      <c r="N25" s="65"/>
      <c r="O25" s="65"/>
      <c r="P25" s="43"/>
      <c r="Q25" s="64">
        <f t="shared" si="2"/>
        <v>0</v>
      </c>
      <c r="R25" s="64">
        <f t="shared" si="3"/>
        <v>0</v>
      </c>
    </row>
    <row r="26" spans="2:18" ht="42" customHeight="1">
      <c r="B26" s="6" t="s">
        <v>299</v>
      </c>
      <c r="C26" s="49" t="s">
        <v>115</v>
      </c>
      <c r="D26" s="5">
        <v>5019</v>
      </c>
      <c r="E26" s="43"/>
      <c r="F26" s="43"/>
      <c r="G26" s="43"/>
      <c r="H26" s="43"/>
      <c r="I26" s="43"/>
      <c r="J26" s="43"/>
      <c r="K26" s="63"/>
      <c r="L26" s="63"/>
      <c r="M26" s="65"/>
      <c r="N26" s="65"/>
      <c r="O26" s="65"/>
      <c r="P26" s="43"/>
      <c r="Q26" s="64">
        <f t="shared" si="2"/>
        <v>0</v>
      </c>
      <c r="R26" s="64">
        <f t="shared" si="3"/>
        <v>0</v>
      </c>
    </row>
    <row r="27" spans="2:18" ht="69" customHeight="1">
      <c r="B27" s="6" t="s">
        <v>300</v>
      </c>
      <c r="C27" s="49" t="s">
        <v>249</v>
      </c>
      <c r="D27" s="5">
        <v>5020</v>
      </c>
      <c r="E27" s="43"/>
      <c r="F27" s="43"/>
      <c r="G27" s="43"/>
      <c r="H27" s="43"/>
      <c r="I27" s="43"/>
      <c r="J27" s="43"/>
      <c r="K27" s="63"/>
      <c r="L27" s="63"/>
      <c r="M27" s="65"/>
      <c r="N27" s="65"/>
      <c r="O27" s="65"/>
      <c r="P27" s="43"/>
      <c r="Q27" s="64">
        <f t="shared" si="2"/>
        <v>0</v>
      </c>
      <c r="R27" s="64">
        <f t="shared" si="3"/>
        <v>0</v>
      </c>
    </row>
    <row r="28" spans="2:18" ht="27.75" customHeight="1">
      <c r="B28" s="6" t="s">
        <v>301</v>
      </c>
      <c r="C28" s="49" t="s">
        <v>117</v>
      </c>
      <c r="D28" s="5">
        <v>5021</v>
      </c>
      <c r="E28" s="43"/>
      <c r="F28" s="43"/>
      <c r="G28" s="43"/>
      <c r="H28" s="43"/>
      <c r="I28" s="43"/>
      <c r="J28" s="43"/>
      <c r="K28" s="63"/>
      <c r="L28" s="63"/>
      <c r="M28" s="65"/>
      <c r="N28" s="65"/>
      <c r="O28" s="65"/>
      <c r="P28" s="43"/>
      <c r="Q28" s="64">
        <f t="shared" si="2"/>
        <v>0</v>
      </c>
      <c r="R28" s="64">
        <f t="shared" si="3"/>
        <v>0</v>
      </c>
    </row>
    <row r="29" spans="2:18" ht="31.5" customHeight="1">
      <c r="B29" s="6" t="s">
        <v>302</v>
      </c>
      <c r="C29" s="49" t="s">
        <v>118</v>
      </c>
      <c r="D29" s="5">
        <v>5022</v>
      </c>
      <c r="E29" s="43"/>
      <c r="F29" s="43"/>
      <c r="G29" s="43"/>
      <c r="H29" s="43"/>
      <c r="I29" s="43"/>
      <c r="J29" s="43"/>
      <c r="K29" s="63"/>
      <c r="L29" s="63"/>
      <c r="M29" s="65"/>
      <c r="N29" s="65"/>
      <c r="O29" s="65"/>
      <c r="P29" s="43"/>
      <c r="Q29" s="64">
        <f t="shared" si="2"/>
        <v>0</v>
      </c>
      <c r="R29" s="64">
        <f t="shared" si="3"/>
        <v>0</v>
      </c>
    </row>
    <row r="30" spans="2:18" ht="69.75" customHeight="1">
      <c r="B30" s="6" t="s">
        <v>303</v>
      </c>
      <c r="C30" s="49" t="s">
        <v>119</v>
      </c>
      <c r="D30" s="5">
        <v>5023</v>
      </c>
      <c r="E30" s="43"/>
      <c r="F30" s="43"/>
      <c r="G30" s="43"/>
      <c r="H30" s="43"/>
      <c r="I30" s="43"/>
      <c r="J30" s="43"/>
      <c r="K30" s="63"/>
      <c r="L30" s="63"/>
      <c r="M30" s="65"/>
      <c r="N30" s="65"/>
      <c r="O30" s="65"/>
      <c r="P30" s="43"/>
      <c r="Q30" s="64">
        <f t="shared" si="2"/>
        <v>0</v>
      </c>
      <c r="R30" s="64">
        <f t="shared" si="3"/>
        <v>0</v>
      </c>
    </row>
    <row r="31" spans="2:18" ht="45" customHeight="1">
      <c r="B31" s="6" t="s">
        <v>304</v>
      </c>
      <c r="C31" s="49" t="s">
        <v>250</v>
      </c>
      <c r="D31" s="5">
        <v>5024</v>
      </c>
      <c r="E31" s="43"/>
      <c r="F31" s="43"/>
      <c r="G31" s="43"/>
      <c r="H31" s="43"/>
      <c r="I31" s="43"/>
      <c r="J31" s="43"/>
      <c r="K31" s="63"/>
      <c r="L31" s="63"/>
      <c r="M31" s="65"/>
      <c r="N31" s="65"/>
      <c r="O31" s="65"/>
      <c r="P31" s="43"/>
      <c r="Q31" s="64">
        <f aca="true" t="shared" si="4" ref="Q31:Q94">SUM(P31*104.8/100)</f>
        <v>0</v>
      </c>
      <c r="R31" s="64">
        <f aca="true" t="shared" si="5" ref="R31:R94">SUM(Q31*104.3/100)</f>
        <v>0</v>
      </c>
    </row>
    <row r="32" spans="2:18" ht="156" customHeight="1">
      <c r="B32" s="6" t="s">
        <v>305</v>
      </c>
      <c r="C32" s="49" t="s">
        <v>251</v>
      </c>
      <c r="D32" s="5">
        <v>5025</v>
      </c>
      <c r="E32" s="29" t="s">
        <v>973</v>
      </c>
      <c r="F32" s="62" t="s">
        <v>974</v>
      </c>
      <c r="G32" s="21" t="s">
        <v>975</v>
      </c>
      <c r="H32" s="43"/>
      <c r="I32" s="43"/>
      <c r="J32" s="43"/>
      <c r="K32" s="69" t="s">
        <v>904</v>
      </c>
      <c r="L32" s="69" t="s">
        <v>905</v>
      </c>
      <c r="M32" s="65">
        <v>8</v>
      </c>
      <c r="N32" s="65">
        <v>7.2</v>
      </c>
      <c r="O32" s="65">
        <v>8</v>
      </c>
      <c r="P32" s="65">
        <v>8</v>
      </c>
      <c r="Q32" s="64">
        <f t="shared" si="4"/>
        <v>8.384</v>
      </c>
      <c r="R32" s="64">
        <f t="shared" si="5"/>
        <v>8.744512</v>
      </c>
    </row>
    <row r="33" spans="2:18" ht="33.75" customHeight="1">
      <c r="B33" s="6" t="s">
        <v>306</v>
      </c>
      <c r="C33" s="49" t="s">
        <v>204</v>
      </c>
      <c r="D33" s="5">
        <v>5026</v>
      </c>
      <c r="E33" s="43"/>
      <c r="F33" s="43"/>
      <c r="G33" s="43"/>
      <c r="H33" s="43"/>
      <c r="I33" s="43"/>
      <c r="J33" s="43"/>
      <c r="K33" s="63"/>
      <c r="L33" s="63"/>
      <c r="M33" s="65"/>
      <c r="N33" s="65"/>
      <c r="O33" s="65"/>
      <c r="P33" s="43"/>
      <c r="Q33" s="64">
        <f t="shared" si="4"/>
        <v>0</v>
      </c>
      <c r="R33" s="64">
        <f t="shared" si="5"/>
        <v>0</v>
      </c>
    </row>
    <row r="34" spans="2:18" ht="195.75" customHeight="1">
      <c r="B34" s="6" t="s">
        <v>307</v>
      </c>
      <c r="C34" s="49" t="s">
        <v>252</v>
      </c>
      <c r="D34" s="5">
        <v>5027</v>
      </c>
      <c r="E34" s="80"/>
      <c r="F34" s="29"/>
      <c r="G34" s="21"/>
      <c r="H34" s="43"/>
      <c r="I34" s="43"/>
      <c r="J34" s="43"/>
      <c r="K34" s="63"/>
      <c r="L34" s="63"/>
      <c r="M34" s="65"/>
      <c r="N34" s="65"/>
      <c r="O34" s="65"/>
      <c r="P34" s="43"/>
      <c r="Q34" s="64"/>
      <c r="R34" s="64"/>
    </row>
    <row r="35" spans="2:18" ht="18.75" customHeight="1">
      <c r="B35" s="6" t="s">
        <v>308</v>
      </c>
      <c r="C35" s="49" t="s">
        <v>9</v>
      </c>
      <c r="D35" s="5">
        <v>5028</v>
      </c>
      <c r="E35" s="29"/>
      <c r="F35" s="29"/>
      <c r="G35" s="21"/>
      <c r="H35" s="43"/>
      <c r="I35" s="43"/>
      <c r="J35" s="43"/>
      <c r="K35" s="63"/>
      <c r="L35" s="63"/>
      <c r="M35" s="65"/>
      <c r="N35" s="65"/>
      <c r="O35" s="65"/>
      <c r="P35" s="43"/>
      <c r="Q35" s="64">
        <f t="shared" si="4"/>
        <v>0</v>
      </c>
      <c r="R35" s="64">
        <f t="shared" si="5"/>
        <v>0</v>
      </c>
    </row>
    <row r="36" spans="2:18" ht="43.5" customHeight="1">
      <c r="B36" s="6" t="s">
        <v>309</v>
      </c>
      <c r="C36" s="49" t="s">
        <v>253</v>
      </c>
      <c r="D36" s="5">
        <v>5029</v>
      </c>
      <c r="E36" s="43"/>
      <c r="F36" s="43"/>
      <c r="G36" s="43"/>
      <c r="H36" s="43"/>
      <c r="I36" s="43"/>
      <c r="J36" s="43"/>
      <c r="K36" s="63"/>
      <c r="L36" s="63"/>
      <c r="M36" s="65"/>
      <c r="N36" s="65"/>
      <c r="O36" s="65"/>
      <c r="P36" s="43"/>
      <c r="Q36" s="64">
        <f t="shared" si="4"/>
        <v>0</v>
      </c>
      <c r="R36" s="64">
        <f t="shared" si="5"/>
        <v>0</v>
      </c>
    </row>
    <row r="37" spans="2:18" ht="39" customHeight="1">
      <c r="B37" s="6" t="s">
        <v>310</v>
      </c>
      <c r="C37" s="49" t="s">
        <v>126</v>
      </c>
      <c r="D37" s="5">
        <v>5030</v>
      </c>
      <c r="E37" s="43"/>
      <c r="F37" s="43"/>
      <c r="G37" s="43"/>
      <c r="H37" s="43"/>
      <c r="I37" s="43"/>
      <c r="J37" s="43"/>
      <c r="K37" s="63"/>
      <c r="L37" s="63"/>
      <c r="M37" s="65"/>
      <c r="N37" s="65"/>
      <c r="O37" s="65"/>
      <c r="P37" s="43"/>
      <c r="Q37" s="64">
        <f t="shared" si="4"/>
        <v>0</v>
      </c>
      <c r="R37" s="64">
        <f t="shared" si="5"/>
        <v>0</v>
      </c>
    </row>
    <row r="38" spans="2:18" ht="28.5" customHeight="1">
      <c r="B38" s="6" t="s">
        <v>311</v>
      </c>
      <c r="C38" s="49" t="s">
        <v>10</v>
      </c>
      <c r="D38" s="5">
        <v>5031</v>
      </c>
      <c r="E38" s="43"/>
      <c r="F38" s="43"/>
      <c r="G38" s="43"/>
      <c r="H38" s="43"/>
      <c r="I38" s="43"/>
      <c r="J38" s="43"/>
      <c r="K38" s="63"/>
      <c r="L38" s="63"/>
      <c r="M38" s="65"/>
      <c r="N38" s="65"/>
      <c r="O38" s="65"/>
      <c r="P38" s="43"/>
      <c r="Q38" s="64">
        <f t="shared" si="4"/>
        <v>0</v>
      </c>
      <c r="R38" s="64">
        <f t="shared" si="5"/>
        <v>0</v>
      </c>
    </row>
    <row r="39" spans="2:18" ht="57" customHeight="1">
      <c r="B39" s="6" t="s">
        <v>312</v>
      </c>
      <c r="C39" s="49" t="s">
        <v>254</v>
      </c>
      <c r="D39" s="5">
        <v>5032</v>
      </c>
      <c r="E39" s="43"/>
      <c r="F39" s="43"/>
      <c r="G39" s="43"/>
      <c r="H39" s="43"/>
      <c r="I39" s="43"/>
      <c r="J39" s="43"/>
      <c r="K39" s="63"/>
      <c r="L39" s="63"/>
      <c r="M39" s="65"/>
      <c r="N39" s="65"/>
      <c r="O39" s="65"/>
      <c r="P39" s="43"/>
      <c r="Q39" s="64">
        <f t="shared" si="4"/>
        <v>0</v>
      </c>
      <c r="R39" s="64">
        <f t="shared" si="5"/>
        <v>0</v>
      </c>
    </row>
    <row r="40" spans="2:18" ht="42.75" customHeight="1">
      <c r="B40" s="6" t="s">
        <v>313</v>
      </c>
      <c r="C40" s="49" t="s">
        <v>205</v>
      </c>
      <c r="D40" s="5">
        <v>5033</v>
      </c>
      <c r="E40" s="43"/>
      <c r="F40" s="43"/>
      <c r="G40" s="43"/>
      <c r="H40" s="43"/>
      <c r="I40" s="43"/>
      <c r="J40" s="43"/>
      <c r="K40" s="63"/>
      <c r="L40" s="63"/>
      <c r="M40" s="65"/>
      <c r="N40" s="65"/>
      <c r="O40" s="65"/>
      <c r="P40" s="43"/>
      <c r="Q40" s="64">
        <f t="shared" si="4"/>
        <v>0</v>
      </c>
      <c r="R40" s="64">
        <f t="shared" si="5"/>
        <v>0</v>
      </c>
    </row>
    <row r="41" spans="2:18" ht="12.75" customHeight="1">
      <c r="B41" s="6" t="s">
        <v>314</v>
      </c>
      <c r="C41" s="49" t="s">
        <v>38</v>
      </c>
      <c r="D41" s="5">
        <v>5034</v>
      </c>
      <c r="E41" s="43"/>
      <c r="F41" s="43"/>
      <c r="G41" s="43"/>
      <c r="H41" s="43"/>
      <c r="I41" s="43"/>
      <c r="J41" s="43"/>
      <c r="K41" s="63"/>
      <c r="L41" s="63"/>
      <c r="M41" s="65"/>
      <c r="N41" s="65"/>
      <c r="O41" s="65"/>
      <c r="P41" s="43"/>
      <c r="Q41" s="64">
        <f t="shared" si="4"/>
        <v>0</v>
      </c>
      <c r="R41" s="64">
        <f t="shared" si="5"/>
        <v>0</v>
      </c>
    </row>
    <row r="42" spans="2:18" ht="42.75" customHeight="1">
      <c r="B42" s="6" t="s">
        <v>315</v>
      </c>
      <c r="C42" s="49" t="s">
        <v>255</v>
      </c>
      <c r="D42" s="5">
        <v>5035</v>
      </c>
      <c r="E42" s="43"/>
      <c r="F42" s="43"/>
      <c r="G42" s="43"/>
      <c r="H42" s="43"/>
      <c r="I42" s="43"/>
      <c r="J42" s="43"/>
      <c r="K42" s="63"/>
      <c r="L42" s="63"/>
      <c r="M42" s="65"/>
      <c r="N42" s="65"/>
      <c r="O42" s="65"/>
      <c r="P42" s="43"/>
      <c r="Q42" s="64">
        <f t="shared" si="4"/>
        <v>0</v>
      </c>
      <c r="R42" s="64">
        <f t="shared" si="5"/>
        <v>0</v>
      </c>
    </row>
    <row r="43" spans="2:18" ht="52.5" customHeight="1">
      <c r="B43" s="6" t="s">
        <v>316</v>
      </c>
      <c r="C43" s="49" t="s">
        <v>12</v>
      </c>
      <c r="D43" s="5">
        <v>5036</v>
      </c>
      <c r="E43" s="43"/>
      <c r="F43" s="43"/>
      <c r="G43" s="43"/>
      <c r="H43" s="43"/>
      <c r="I43" s="43"/>
      <c r="J43" s="43"/>
      <c r="K43" s="63"/>
      <c r="L43" s="63"/>
      <c r="M43" s="65"/>
      <c r="N43" s="65"/>
      <c r="O43" s="65"/>
      <c r="P43" s="43"/>
      <c r="Q43" s="64">
        <f t="shared" si="4"/>
        <v>0</v>
      </c>
      <c r="R43" s="64">
        <f t="shared" si="5"/>
        <v>0</v>
      </c>
    </row>
    <row r="44" spans="2:18" ht="53.25" customHeight="1">
      <c r="B44" s="6" t="s">
        <v>317</v>
      </c>
      <c r="C44" s="49" t="s">
        <v>256</v>
      </c>
      <c r="D44" s="5">
        <v>5037</v>
      </c>
      <c r="E44" s="43"/>
      <c r="F44" s="43"/>
      <c r="G44" s="43"/>
      <c r="H44" s="43"/>
      <c r="I44" s="43"/>
      <c r="J44" s="43"/>
      <c r="K44" s="63"/>
      <c r="L44" s="63"/>
      <c r="M44" s="65"/>
      <c r="N44" s="65"/>
      <c r="O44" s="65"/>
      <c r="P44" s="43"/>
      <c r="Q44" s="64">
        <f t="shared" si="4"/>
        <v>0</v>
      </c>
      <c r="R44" s="64">
        <f t="shared" si="5"/>
        <v>0</v>
      </c>
    </row>
    <row r="45" spans="2:18" ht="56.25" customHeight="1">
      <c r="B45" s="6" t="s">
        <v>318</v>
      </c>
      <c r="C45" s="49" t="s">
        <v>257</v>
      </c>
      <c r="D45" s="5">
        <v>5038</v>
      </c>
      <c r="E45" s="43"/>
      <c r="F45" s="43"/>
      <c r="G45" s="43"/>
      <c r="H45" s="43"/>
      <c r="I45" s="43"/>
      <c r="J45" s="43"/>
      <c r="K45" s="63"/>
      <c r="L45" s="63"/>
      <c r="M45" s="65"/>
      <c r="N45" s="65"/>
      <c r="O45" s="65"/>
      <c r="P45" s="43"/>
      <c r="Q45" s="64">
        <f t="shared" si="4"/>
        <v>0</v>
      </c>
      <c r="R45" s="64">
        <f t="shared" si="5"/>
        <v>0</v>
      </c>
    </row>
    <row r="46" spans="2:18" ht="25.5">
      <c r="B46" s="6" t="s">
        <v>319</v>
      </c>
      <c r="C46" s="49" t="s">
        <v>135</v>
      </c>
      <c r="D46" s="5">
        <v>5039</v>
      </c>
      <c r="E46" s="43"/>
      <c r="F46" s="43"/>
      <c r="G46" s="43"/>
      <c r="H46" s="43"/>
      <c r="I46" s="43"/>
      <c r="J46" s="43"/>
      <c r="K46" s="63"/>
      <c r="L46" s="63"/>
      <c r="M46" s="65"/>
      <c r="N46" s="65"/>
      <c r="O46" s="65"/>
      <c r="P46" s="43"/>
      <c r="Q46" s="64">
        <f t="shared" si="4"/>
        <v>0</v>
      </c>
      <c r="R46" s="64">
        <f t="shared" si="5"/>
        <v>0</v>
      </c>
    </row>
    <row r="47" spans="2:18" ht="41.25" customHeight="1">
      <c r="B47" s="6" t="s">
        <v>320</v>
      </c>
      <c r="C47" s="49" t="s">
        <v>207</v>
      </c>
      <c r="D47" s="5">
        <v>5040</v>
      </c>
      <c r="E47" s="43"/>
      <c r="F47" s="43"/>
      <c r="G47" s="43"/>
      <c r="H47" s="43"/>
      <c r="I47" s="43"/>
      <c r="J47" s="43"/>
      <c r="K47" s="63"/>
      <c r="L47" s="63"/>
      <c r="M47" s="65"/>
      <c r="N47" s="65"/>
      <c r="O47" s="65"/>
      <c r="P47" s="43"/>
      <c r="Q47" s="64">
        <f t="shared" si="4"/>
        <v>0</v>
      </c>
      <c r="R47" s="64">
        <f t="shared" si="5"/>
        <v>0</v>
      </c>
    </row>
    <row r="48" spans="2:18" ht="63" customHeight="1">
      <c r="B48" s="8" t="s">
        <v>347</v>
      </c>
      <c r="C48" s="48" t="s">
        <v>258</v>
      </c>
      <c r="D48" s="4">
        <v>5100</v>
      </c>
      <c r="E48" s="13" t="s">
        <v>733</v>
      </c>
      <c r="F48" s="13" t="s">
        <v>733</v>
      </c>
      <c r="G48" s="13" t="s">
        <v>733</v>
      </c>
      <c r="H48" s="13" t="s">
        <v>733</v>
      </c>
      <c r="I48" s="13" t="s">
        <v>733</v>
      </c>
      <c r="J48" s="13" t="s">
        <v>733</v>
      </c>
      <c r="K48" s="35" t="s">
        <v>733</v>
      </c>
      <c r="L48" s="35" t="s">
        <v>733</v>
      </c>
      <c r="M48" s="66">
        <f aca="true" t="shared" si="6" ref="M48:R48">SUM(M49:M67)</f>
        <v>1639.1</v>
      </c>
      <c r="N48" s="66">
        <f t="shared" si="6"/>
        <v>1615.4</v>
      </c>
      <c r="O48" s="66">
        <f t="shared" si="6"/>
        <v>1743.9</v>
      </c>
      <c r="P48" s="66">
        <f t="shared" si="6"/>
        <v>1822.6</v>
      </c>
      <c r="Q48" s="66">
        <f t="shared" si="6"/>
        <v>1832.7</v>
      </c>
      <c r="R48" s="66">
        <f t="shared" si="6"/>
        <v>1842.2</v>
      </c>
    </row>
    <row r="49" spans="2:18" ht="255" customHeight="1">
      <c r="B49" s="6" t="s">
        <v>348</v>
      </c>
      <c r="C49" s="49" t="s">
        <v>138</v>
      </c>
      <c r="D49" s="5">
        <v>5101</v>
      </c>
      <c r="E49" s="21" t="s">
        <v>967</v>
      </c>
      <c r="F49" s="75" t="s">
        <v>969</v>
      </c>
      <c r="G49" s="74" t="s">
        <v>968</v>
      </c>
      <c r="H49" s="13" t="s">
        <v>917</v>
      </c>
      <c r="I49" s="13" t="s">
        <v>918</v>
      </c>
      <c r="J49" s="22">
        <v>39297</v>
      </c>
      <c r="K49" s="69" t="s">
        <v>893</v>
      </c>
      <c r="L49" s="69" t="s">
        <v>894</v>
      </c>
      <c r="M49" s="65">
        <v>1639.1</v>
      </c>
      <c r="N49" s="65">
        <v>1615.4</v>
      </c>
      <c r="O49" s="65">
        <v>1743.9</v>
      </c>
      <c r="P49" s="71">
        <v>1822.6</v>
      </c>
      <c r="Q49" s="64">
        <v>1832.7</v>
      </c>
      <c r="R49" s="64">
        <v>1842.2</v>
      </c>
    </row>
    <row r="50" spans="2:18" ht="12.75">
      <c r="B50" s="6" t="s">
        <v>349</v>
      </c>
      <c r="C50" s="49" t="s">
        <v>139</v>
      </c>
      <c r="D50" s="5">
        <v>5102</v>
      </c>
      <c r="E50" s="43"/>
      <c r="F50" s="43"/>
      <c r="G50" s="43"/>
      <c r="H50" s="43"/>
      <c r="I50" s="43"/>
      <c r="J50" s="43"/>
      <c r="K50" s="69"/>
      <c r="L50" s="69"/>
      <c r="M50" s="65"/>
      <c r="N50" s="65"/>
      <c r="O50" s="65"/>
      <c r="P50" s="43"/>
      <c r="Q50" s="64">
        <f t="shared" si="4"/>
        <v>0</v>
      </c>
      <c r="R50" s="64">
        <f t="shared" si="5"/>
        <v>0</v>
      </c>
    </row>
    <row r="51" spans="2:18" ht="34.5" customHeight="1">
      <c r="B51" s="6" t="s">
        <v>350</v>
      </c>
      <c r="C51" s="49" t="s">
        <v>140</v>
      </c>
      <c r="D51" s="5">
        <v>5103</v>
      </c>
      <c r="E51" s="43"/>
      <c r="F51" s="43"/>
      <c r="G51" s="43"/>
      <c r="H51" s="43"/>
      <c r="I51" s="43"/>
      <c r="J51" s="43"/>
      <c r="K51" s="69"/>
      <c r="L51" s="69"/>
      <c r="M51" s="65"/>
      <c r="N51" s="65"/>
      <c r="O51" s="65"/>
      <c r="P51" s="43"/>
      <c r="Q51" s="64">
        <f t="shared" si="4"/>
        <v>0</v>
      </c>
      <c r="R51" s="64">
        <f t="shared" si="5"/>
        <v>0</v>
      </c>
    </row>
    <row r="52" spans="2:18" ht="12.75">
      <c r="B52" s="6" t="s">
        <v>351</v>
      </c>
      <c r="C52" s="49" t="s">
        <v>14</v>
      </c>
      <c r="D52" s="5">
        <v>5104</v>
      </c>
      <c r="E52" s="43"/>
      <c r="F52" s="43"/>
      <c r="G52" s="43"/>
      <c r="H52" s="43"/>
      <c r="I52" s="43"/>
      <c r="J52" s="43"/>
      <c r="K52" s="69"/>
      <c r="L52" s="69"/>
      <c r="M52" s="65"/>
      <c r="N52" s="65"/>
      <c r="O52" s="65"/>
      <c r="P52" s="43"/>
      <c r="Q52" s="64">
        <f t="shared" si="4"/>
        <v>0</v>
      </c>
      <c r="R52" s="64">
        <f t="shared" si="5"/>
        <v>0</v>
      </c>
    </row>
    <row r="53" spans="2:18" ht="78" customHeight="1">
      <c r="B53" s="6" t="s">
        <v>352</v>
      </c>
      <c r="C53" s="49" t="s">
        <v>8</v>
      </c>
      <c r="D53" s="5">
        <v>5105</v>
      </c>
      <c r="E53" s="43"/>
      <c r="F53" s="43"/>
      <c r="G53" s="43"/>
      <c r="H53" s="43"/>
      <c r="I53" s="43"/>
      <c r="J53" s="43"/>
      <c r="K53" s="69"/>
      <c r="L53" s="69"/>
      <c r="M53" s="65"/>
      <c r="N53" s="65"/>
      <c r="O53" s="65"/>
      <c r="P53" s="43"/>
      <c r="Q53" s="64">
        <f t="shared" si="4"/>
        <v>0</v>
      </c>
      <c r="R53" s="64">
        <f t="shared" si="5"/>
        <v>0</v>
      </c>
    </row>
    <row r="54" spans="2:18" ht="52.5" customHeight="1">
      <c r="B54" s="6" t="s">
        <v>353</v>
      </c>
      <c r="C54" s="49" t="s">
        <v>15</v>
      </c>
      <c r="D54" s="5">
        <v>5106</v>
      </c>
      <c r="E54" s="43"/>
      <c r="F54" s="43"/>
      <c r="G54" s="43"/>
      <c r="H54" s="43"/>
      <c r="I54" s="43"/>
      <c r="J54" s="43"/>
      <c r="K54" s="69"/>
      <c r="L54" s="69"/>
      <c r="M54" s="65"/>
      <c r="N54" s="65"/>
      <c r="O54" s="65"/>
      <c r="P54" s="43"/>
      <c r="Q54" s="64">
        <f t="shared" si="4"/>
        <v>0</v>
      </c>
      <c r="R54" s="64">
        <f t="shared" si="5"/>
        <v>0</v>
      </c>
    </row>
    <row r="55" spans="2:18" ht="55.5" customHeight="1">
      <c r="B55" s="6" t="s">
        <v>354</v>
      </c>
      <c r="C55" s="49" t="s">
        <v>43</v>
      </c>
      <c r="D55" s="5">
        <v>5107</v>
      </c>
      <c r="E55" s="43"/>
      <c r="F55" s="43"/>
      <c r="G55" s="43"/>
      <c r="H55" s="43"/>
      <c r="I55" s="43"/>
      <c r="J55" s="43"/>
      <c r="K55" s="69"/>
      <c r="L55" s="69"/>
      <c r="M55" s="65"/>
      <c r="N55" s="65"/>
      <c r="O55" s="65"/>
      <c r="P55" s="43"/>
      <c r="Q55" s="64">
        <f t="shared" si="4"/>
        <v>0</v>
      </c>
      <c r="R55" s="64">
        <f t="shared" si="5"/>
        <v>0</v>
      </c>
    </row>
    <row r="56" spans="2:18" ht="25.5" customHeight="1">
      <c r="B56" s="6" t="s">
        <v>355</v>
      </c>
      <c r="C56" s="49" t="s">
        <v>90</v>
      </c>
      <c r="D56" s="5">
        <v>5108</v>
      </c>
      <c r="E56" s="43"/>
      <c r="F56" s="43"/>
      <c r="G56" s="43"/>
      <c r="H56" s="43"/>
      <c r="I56" s="43"/>
      <c r="J56" s="43"/>
      <c r="K56" s="69"/>
      <c r="L56" s="69"/>
      <c r="M56" s="65"/>
      <c r="N56" s="65"/>
      <c r="O56" s="65"/>
      <c r="P56" s="43"/>
      <c r="Q56" s="64">
        <f t="shared" si="4"/>
        <v>0</v>
      </c>
      <c r="R56" s="64">
        <f t="shared" si="5"/>
        <v>0</v>
      </c>
    </row>
    <row r="57" spans="2:18" ht="36" customHeight="1">
      <c r="B57" s="6" t="s">
        <v>356</v>
      </c>
      <c r="C57" s="49" t="s">
        <v>91</v>
      </c>
      <c r="D57" s="5">
        <v>5109</v>
      </c>
      <c r="E57" s="43"/>
      <c r="F57" s="43"/>
      <c r="G57" s="43"/>
      <c r="H57" s="43"/>
      <c r="I57" s="43"/>
      <c r="J57" s="43"/>
      <c r="K57" s="69"/>
      <c r="L57" s="69"/>
      <c r="M57" s="65"/>
      <c r="N57" s="65"/>
      <c r="O57" s="65"/>
      <c r="P57" s="43"/>
      <c r="Q57" s="64">
        <f t="shared" si="4"/>
        <v>0</v>
      </c>
      <c r="R57" s="64">
        <f t="shared" si="5"/>
        <v>0</v>
      </c>
    </row>
    <row r="58" spans="2:18" ht="79.5" customHeight="1">
      <c r="B58" s="6" t="s">
        <v>357</v>
      </c>
      <c r="C58" s="49" t="s">
        <v>92</v>
      </c>
      <c r="D58" s="5">
        <v>5110</v>
      </c>
      <c r="E58" s="43"/>
      <c r="F58" s="43"/>
      <c r="G58" s="43"/>
      <c r="H58" s="43"/>
      <c r="I58" s="43"/>
      <c r="J58" s="43"/>
      <c r="K58" s="69"/>
      <c r="L58" s="69"/>
      <c r="M58" s="65"/>
      <c r="N58" s="65"/>
      <c r="O58" s="65"/>
      <c r="P58" s="43"/>
      <c r="Q58" s="64">
        <f t="shared" si="4"/>
        <v>0</v>
      </c>
      <c r="R58" s="64">
        <f t="shared" si="5"/>
        <v>0</v>
      </c>
    </row>
    <row r="59" spans="2:18" ht="79.5" customHeight="1">
      <c r="B59" s="6" t="s">
        <v>358</v>
      </c>
      <c r="C59" s="49" t="s">
        <v>42</v>
      </c>
      <c r="D59" s="5">
        <v>5111</v>
      </c>
      <c r="E59" s="43"/>
      <c r="F59" s="43"/>
      <c r="G59" s="43"/>
      <c r="H59" s="43"/>
      <c r="I59" s="43"/>
      <c r="J59" s="43"/>
      <c r="K59" s="69"/>
      <c r="L59" s="69"/>
      <c r="M59" s="65"/>
      <c r="N59" s="65"/>
      <c r="O59" s="65"/>
      <c r="P59" s="43"/>
      <c r="Q59" s="64">
        <f t="shared" si="4"/>
        <v>0</v>
      </c>
      <c r="R59" s="64">
        <f t="shared" si="5"/>
        <v>0</v>
      </c>
    </row>
    <row r="60" spans="2:18" ht="78.75" customHeight="1">
      <c r="B60" s="6" t="s">
        <v>359</v>
      </c>
      <c r="C60" s="49" t="s">
        <v>93</v>
      </c>
      <c r="D60" s="5">
        <v>5112</v>
      </c>
      <c r="E60" s="43"/>
      <c r="F60" s="43"/>
      <c r="G60" s="43"/>
      <c r="H60" s="43"/>
      <c r="I60" s="43"/>
      <c r="J60" s="43"/>
      <c r="K60" s="69"/>
      <c r="L60" s="69"/>
      <c r="M60" s="65"/>
      <c r="N60" s="65"/>
      <c r="O60" s="65"/>
      <c r="P60" s="43"/>
      <c r="Q60" s="64">
        <f t="shared" si="4"/>
        <v>0</v>
      </c>
      <c r="R60" s="64">
        <f t="shared" si="5"/>
        <v>0</v>
      </c>
    </row>
    <row r="61" spans="2:18" ht="89.25" customHeight="1">
      <c r="B61" s="6" t="s">
        <v>360</v>
      </c>
      <c r="C61" s="49" t="s">
        <v>141</v>
      </c>
      <c r="D61" s="5">
        <v>5113</v>
      </c>
      <c r="E61" s="43"/>
      <c r="F61" s="43"/>
      <c r="G61" s="43"/>
      <c r="H61" s="43"/>
      <c r="I61" s="43"/>
      <c r="J61" s="43"/>
      <c r="K61" s="69"/>
      <c r="L61" s="69"/>
      <c r="M61" s="65"/>
      <c r="N61" s="65"/>
      <c r="O61" s="65"/>
      <c r="P61" s="43"/>
      <c r="Q61" s="64">
        <f t="shared" si="4"/>
        <v>0</v>
      </c>
      <c r="R61" s="64">
        <f t="shared" si="5"/>
        <v>0</v>
      </c>
    </row>
    <row r="62" spans="2:18" ht="25.5" customHeight="1">
      <c r="B62" s="6" t="s">
        <v>361</v>
      </c>
      <c r="C62" s="49" t="s">
        <v>16</v>
      </c>
      <c r="D62" s="5">
        <v>5114</v>
      </c>
      <c r="E62" s="43"/>
      <c r="F62" s="43"/>
      <c r="G62" s="43"/>
      <c r="H62" s="43"/>
      <c r="I62" s="43"/>
      <c r="J62" s="43"/>
      <c r="K62" s="69"/>
      <c r="L62" s="69"/>
      <c r="M62" s="65"/>
      <c r="N62" s="65"/>
      <c r="O62" s="65"/>
      <c r="P62" s="43"/>
      <c r="Q62" s="64">
        <f t="shared" si="4"/>
        <v>0</v>
      </c>
      <c r="R62" s="64">
        <f t="shared" si="5"/>
        <v>0</v>
      </c>
    </row>
    <row r="63" spans="2:18" ht="105.75" customHeight="1">
      <c r="B63" s="6" t="s">
        <v>362</v>
      </c>
      <c r="C63" s="49" t="s">
        <v>94</v>
      </c>
      <c r="D63" s="5">
        <v>5115</v>
      </c>
      <c r="E63" s="43"/>
      <c r="F63" s="43"/>
      <c r="G63" s="43"/>
      <c r="H63" s="43"/>
      <c r="I63" s="43"/>
      <c r="J63" s="43"/>
      <c r="K63" s="69"/>
      <c r="L63" s="69"/>
      <c r="M63" s="65"/>
      <c r="N63" s="65"/>
      <c r="O63" s="65"/>
      <c r="P63" s="43"/>
      <c r="Q63" s="64">
        <f t="shared" si="4"/>
        <v>0</v>
      </c>
      <c r="R63" s="64">
        <f t="shared" si="5"/>
        <v>0</v>
      </c>
    </row>
    <row r="64" spans="2:18" ht="91.5" customHeight="1">
      <c r="B64" s="6" t="s">
        <v>363</v>
      </c>
      <c r="C64" s="49" t="s">
        <v>13</v>
      </c>
      <c r="D64" s="5">
        <v>5116</v>
      </c>
      <c r="E64" s="43"/>
      <c r="F64" s="43"/>
      <c r="G64" s="43"/>
      <c r="H64" s="43"/>
      <c r="I64" s="43"/>
      <c r="J64" s="43"/>
      <c r="K64" s="69"/>
      <c r="L64" s="69"/>
      <c r="M64" s="65"/>
      <c r="N64" s="65"/>
      <c r="O64" s="65"/>
      <c r="P64" s="43"/>
      <c r="Q64" s="64">
        <f t="shared" si="4"/>
        <v>0</v>
      </c>
      <c r="R64" s="64">
        <f t="shared" si="5"/>
        <v>0</v>
      </c>
    </row>
    <row r="65" spans="2:18" ht="18.75" customHeight="1">
      <c r="B65" s="6" t="s">
        <v>364</v>
      </c>
      <c r="C65" s="49" t="s">
        <v>17</v>
      </c>
      <c r="D65" s="5">
        <v>5117</v>
      </c>
      <c r="E65" s="43"/>
      <c r="F65" s="43"/>
      <c r="G65" s="43"/>
      <c r="H65" s="43"/>
      <c r="I65" s="43"/>
      <c r="J65" s="43"/>
      <c r="K65" s="69"/>
      <c r="L65" s="69"/>
      <c r="M65" s="65"/>
      <c r="N65" s="65"/>
      <c r="O65" s="65"/>
      <c r="P65" s="43"/>
      <c r="Q65" s="64">
        <f t="shared" si="4"/>
        <v>0</v>
      </c>
      <c r="R65" s="64">
        <f t="shared" si="5"/>
        <v>0</v>
      </c>
    </row>
    <row r="66" spans="2:18" ht="12.75">
      <c r="B66" s="6" t="s">
        <v>17</v>
      </c>
      <c r="C66" s="49" t="s">
        <v>17</v>
      </c>
      <c r="D66" s="5" t="s">
        <v>17</v>
      </c>
      <c r="E66" s="43"/>
      <c r="F66" s="43"/>
      <c r="G66" s="43"/>
      <c r="H66" s="43"/>
      <c r="I66" s="43"/>
      <c r="J66" s="43"/>
      <c r="K66" s="69"/>
      <c r="L66" s="69"/>
      <c r="M66" s="65"/>
      <c r="N66" s="65"/>
      <c r="O66" s="65"/>
      <c r="P66" s="43"/>
      <c r="Q66" s="64">
        <f t="shared" si="4"/>
        <v>0</v>
      </c>
      <c r="R66" s="64">
        <f t="shared" si="5"/>
        <v>0</v>
      </c>
    </row>
    <row r="67" spans="2:18" ht="15" customHeight="1">
      <c r="B67" s="6" t="s">
        <v>142</v>
      </c>
      <c r="C67" s="49" t="s">
        <v>17</v>
      </c>
      <c r="D67" s="5">
        <v>5199</v>
      </c>
      <c r="E67" s="43"/>
      <c r="F67" s="43"/>
      <c r="G67" s="43"/>
      <c r="H67" s="43"/>
      <c r="I67" s="43"/>
      <c r="J67" s="43"/>
      <c r="K67" s="69"/>
      <c r="L67" s="69"/>
      <c r="M67" s="65"/>
      <c r="N67" s="65"/>
      <c r="O67" s="65"/>
      <c r="P67" s="43"/>
      <c r="Q67" s="64">
        <f t="shared" si="4"/>
        <v>0</v>
      </c>
      <c r="R67" s="64">
        <f t="shared" si="5"/>
        <v>0</v>
      </c>
    </row>
    <row r="68" spans="2:18" ht="63" customHeight="1">
      <c r="B68" s="8" t="s">
        <v>365</v>
      </c>
      <c r="C68" s="48" t="s">
        <v>260</v>
      </c>
      <c r="D68" s="4">
        <v>5200</v>
      </c>
      <c r="E68" s="13" t="s">
        <v>733</v>
      </c>
      <c r="F68" s="13" t="s">
        <v>733</v>
      </c>
      <c r="G68" s="13" t="s">
        <v>733</v>
      </c>
      <c r="H68" s="13" t="s">
        <v>733</v>
      </c>
      <c r="I68" s="13" t="s">
        <v>733</v>
      </c>
      <c r="J68" s="13" t="s">
        <v>733</v>
      </c>
      <c r="K68" s="35" t="s">
        <v>733</v>
      </c>
      <c r="L68" s="35" t="s">
        <v>733</v>
      </c>
      <c r="M68" s="65"/>
      <c r="N68" s="65"/>
      <c r="O68" s="65"/>
      <c r="P68" s="43"/>
      <c r="Q68" s="64">
        <f t="shared" si="4"/>
        <v>0</v>
      </c>
      <c r="R68" s="64">
        <f t="shared" si="5"/>
        <v>0</v>
      </c>
    </row>
    <row r="69" spans="2:18" ht="35.25" customHeight="1">
      <c r="B69" s="6" t="s">
        <v>366</v>
      </c>
      <c r="C69" s="49" t="s">
        <v>860</v>
      </c>
      <c r="D69" s="5">
        <v>5201</v>
      </c>
      <c r="E69" s="13" t="s">
        <v>733</v>
      </c>
      <c r="F69" s="13" t="s">
        <v>733</v>
      </c>
      <c r="G69" s="13" t="s">
        <v>733</v>
      </c>
      <c r="H69" s="13" t="s">
        <v>733</v>
      </c>
      <c r="I69" s="13" t="s">
        <v>733</v>
      </c>
      <c r="J69" s="13" t="s">
        <v>733</v>
      </c>
      <c r="K69" s="35" t="s">
        <v>733</v>
      </c>
      <c r="L69" s="35" t="s">
        <v>733</v>
      </c>
      <c r="M69" s="65"/>
      <c r="N69" s="65"/>
      <c r="O69" s="65"/>
      <c r="P69" s="43"/>
      <c r="Q69" s="64">
        <f t="shared" si="4"/>
        <v>0</v>
      </c>
      <c r="R69" s="64">
        <f t="shared" si="5"/>
        <v>0</v>
      </c>
    </row>
    <row r="70" spans="2:18" ht="16.5" customHeight="1">
      <c r="B70" s="6" t="s">
        <v>1026</v>
      </c>
      <c r="C70" s="49" t="s">
        <v>261</v>
      </c>
      <c r="D70" s="5">
        <v>5202</v>
      </c>
      <c r="E70" s="43"/>
      <c r="F70" s="43"/>
      <c r="G70" s="43"/>
      <c r="H70" s="43"/>
      <c r="I70" s="43"/>
      <c r="J70" s="43"/>
      <c r="K70" s="69"/>
      <c r="L70" s="69"/>
      <c r="M70" s="65"/>
      <c r="N70" s="65"/>
      <c r="O70" s="65"/>
      <c r="P70" s="43"/>
      <c r="Q70" s="64">
        <f t="shared" si="4"/>
        <v>0</v>
      </c>
      <c r="R70" s="64">
        <f t="shared" si="5"/>
        <v>0</v>
      </c>
    </row>
    <row r="71" spans="2:18" ht="30.75" customHeight="1">
      <c r="B71" s="6" t="s">
        <v>1027</v>
      </c>
      <c r="C71" s="49" t="s">
        <v>262</v>
      </c>
      <c r="D71" s="5">
        <v>5203</v>
      </c>
      <c r="E71" s="43"/>
      <c r="F71" s="43"/>
      <c r="G71" s="43"/>
      <c r="H71" s="43"/>
      <c r="I71" s="43"/>
      <c r="J71" s="43"/>
      <c r="K71" s="69"/>
      <c r="L71" s="69"/>
      <c r="M71" s="65"/>
      <c r="N71" s="65"/>
      <c r="O71" s="65"/>
      <c r="P71" s="43"/>
      <c r="Q71" s="64">
        <f t="shared" si="4"/>
        <v>0</v>
      </c>
      <c r="R71" s="64">
        <f t="shared" si="5"/>
        <v>0</v>
      </c>
    </row>
    <row r="72" spans="2:18" ht="18.75" customHeight="1">
      <c r="B72" s="6" t="s">
        <v>1028</v>
      </c>
      <c r="C72" s="49" t="s">
        <v>146</v>
      </c>
      <c r="D72" s="5">
        <v>5204</v>
      </c>
      <c r="E72" s="43"/>
      <c r="F72" s="43"/>
      <c r="G72" s="43"/>
      <c r="H72" s="43"/>
      <c r="I72" s="43"/>
      <c r="J72" s="43"/>
      <c r="K72" s="69"/>
      <c r="L72" s="69"/>
      <c r="M72" s="65"/>
      <c r="N72" s="65"/>
      <c r="O72" s="65"/>
      <c r="P72" s="43"/>
      <c r="Q72" s="64">
        <f t="shared" si="4"/>
        <v>0</v>
      </c>
      <c r="R72" s="64">
        <f t="shared" si="5"/>
        <v>0</v>
      </c>
    </row>
    <row r="73" spans="2:18" ht="33" customHeight="1">
      <c r="B73" s="6" t="s">
        <v>368</v>
      </c>
      <c r="C73" s="49" t="s">
        <v>263</v>
      </c>
      <c r="D73" s="5">
        <v>5205</v>
      </c>
      <c r="E73" s="43"/>
      <c r="F73" s="43"/>
      <c r="G73" s="43"/>
      <c r="H73" s="43"/>
      <c r="I73" s="43"/>
      <c r="J73" s="43"/>
      <c r="K73" s="69"/>
      <c r="L73" s="69"/>
      <c r="M73" s="65"/>
      <c r="N73" s="65"/>
      <c r="O73" s="65"/>
      <c r="P73" s="43"/>
      <c r="Q73" s="64">
        <f t="shared" si="4"/>
        <v>0</v>
      </c>
      <c r="R73" s="64">
        <f t="shared" si="5"/>
        <v>0</v>
      </c>
    </row>
    <row r="74" spans="2:18" ht="46.5" customHeight="1">
      <c r="B74" s="6" t="s">
        <v>369</v>
      </c>
      <c r="C74" s="49" t="s">
        <v>264</v>
      </c>
      <c r="D74" s="5">
        <v>5206</v>
      </c>
      <c r="E74" s="43"/>
      <c r="F74" s="43"/>
      <c r="G74" s="43"/>
      <c r="H74" s="43"/>
      <c r="I74" s="43"/>
      <c r="J74" s="43"/>
      <c r="K74" s="69"/>
      <c r="L74" s="69"/>
      <c r="M74" s="65"/>
      <c r="N74" s="65"/>
      <c r="O74" s="65"/>
      <c r="P74" s="43"/>
      <c r="Q74" s="64">
        <f t="shared" si="4"/>
        <v>0</v>
      </c>
      <c r="R74" s="64">
        <f t="shared" si="5"/>
        <v>0</v>
      </c>
    </row>
    <row r="75" spans="2:18" ht="38.25" customHeight="1">
      <c r="B75" s="6" t="s">
        <v>1002</v>
      </c>
      <c r="C75" s="49" t="s">
        <v>265</v>
      </c>
      <c r="D75" s="5">
        <v>5207</v>
      </c>
      <c r="E75" s="43"/>
      <c r="F75" s="43"/>
      <c r="G75" s="43"/>
      <c r="H75" s="43"/>
      <c r="I75" s="43"/>
      <c r="J75" s="43"/>
      <c r="K75" s="69"/>
      <c r="L75" s="69"/>
      <c r="M75" s="65"/>
      <c r="N75" s="65"/>
      <c r="O75" s="65"/>
      <c r="P75" s="43"/>
      <c r="Q75" s="64">
        <f t="shared" si="4"/>
        <v>0</v>
      </c>
      <c r="R75" s="64">
        <f t="shared" si="5"/>
        <v>0</v>
      </c>
    </row>
    <row r="76" spans="2:18" ht="15.75" customHeight="1">
      <c r="B76" s="6" t="s">
        <v>1003</v>
      </c>
      <c r="C76" s="49" t="s">
        <v>188</v>
      </c>
      <c r="D76" s="5">
        <v>5208</v>
      </c>
      <c r="E76" s="43"/>
      <c r="F76" s="43"/>
      <c r="G76" s="43"/>
      <c r="H76" s="43"/>
      <c r="I76" s="43"/>
      <c r="J76" s="43"/>
      <c r="K76" s="69"/>
      <c r="L76" s="69"/>
      <c r="M76" s="65"/>
      <c r="N76" s="65"/>
      <c r="O76" s="65"/>
      <c r="P76" s="43"/>
      <c r="Q76" s="64">
        <f t="shared" si="4"/>
        <v>0</v>
      </c>
      <c r="R76" s="64">
        <f t="shared" si="5"/>
        <v>0</v>
      </c>
    </row>
    <row r="77" spans="2:18" ht="15" customHeight="1">
      <c r="B77" s="6" t="s">
        <v>1029</v>
      </c>
      <c r="C77" s="49" t="s">
        <v>150</v>
      </c>
      <c r="D77" s="5">
        <v>5209</v>
      </c>
      <c r="E77" s="43"/>
      <c r="F77" s="43"/>
      <c r="G77" s="43"/>
      <c r="H77" s="43"/>
      <c r="I77" s="43"/>
      <c r="J77" s="43"/>
      <c r="K77" s="69"/>
      <c r="L77" s="69"/>
      <c r="M77" s="65"/>
      <c r="N77" s="65"/>
      <c r="O77" s="65"/>
      <c r="P77" s="43"/>
      <c r="Q77" s="64">
        <f t="shared" si="4"/>
        <v>0</v>
      </c>
      <c r="R77" s="64">
        <f t="shared" si="5"/>
        <v>0</v>
      </c>
    </row>
    <row r="78" spans="2:18" ht="44.25" customHeight="1">
      <c r="B78" s="6" t="s">
        <v>372</v>
      </c>
      <c r="C78" s="49" t="s">
        <v>151</v>
      </c>
      <c r="D78" s="5">
        <v>5210</v>
      </c>
      <c r="E78" s="43"/>
      <c r="F78" s="43"/>
      <c r="G78" s="43"/>
      <c r="H78" s="43"/>
      <c r="I78" s="43"/>
      <c r="J78" s="43"/>
      <c r="K78" s="69"/>
      <c r="L78" s="69"/>
      <c r="M78" s="65"/>
      <c r="N78" s="65"/>
      <c r="O78" s="65"/>
      <c r="P78" s="43"/>
      <c r="Q78" s="64">
        <f t="shared" si="4"/>
        <v>0</v>
      </c>
      <c r="R78" s="64">
        <f t="shared" si="5"/>
        <v>0</v>
      </c>
    </row>
    <row r="79" spans="2:18" ht="57.75" customHeight="1">
      <c r="B79" s="6" t="s">
        <v>373</v>
      </c>
      <c r="C79" s="49" t="s">
        <v>152</v>
      </c>
      <c r="D79" s="5">
        <v>5211</v>
      </c>
      <c r="E79" s="43"/>
      <c r="F79" s="43"/>
      <c r="G79" s="43"/>
      <c r="H79" s="43"/>
      <c r="I79" s="43"/>
      <c r="J79" s="43"/>
      <c r="K79" s="69"/>
      <c r="L79" s="69"/>
      <c r="M79" s="65"/>
      <c r="N79" s="65"/>
      <c r="O79" s="65"/>
      <c r="P79" s="43"/>
      <c r="Q79" s="64">
        <f t="shared" si="4"/>
        <v>0</v>
      </c>
      <c r="R79" s="64">
        <f t="shared" si="5"/>
        <v>0</v>
      </c>
    </row>
    <row r="80" spans="2:18" ht="40.5" customHeight="1">
      <c r="B80" s="6" t="s">
        <v>374</v>
      </c>
      <c r="C80" s="49" t="s">
        <v>86</v>
      </c>
      <c r="D80" s="5">
        <v>5212</v>
      </c>
      <c r="E80" s="43"/>
      <c r="F80" s="43"/>
      <c r="G80" s="43"/>
      <c r="H80" s="43"/>
      <c r="I80" s="43"/>
      <c r="J80" s="43"/>
      <c r="K80" s="69"/>
      <c r="L80" s="69"/>
      <c r="M80" s="65"/>
      <c r="N80" s="65"/>
      <c r="O80" s="65"/>
      <c r="P80" s="43"/>
      <c r="Q80" s="64">
        <f t="shared" si="4"/>
        <v>0</v>
      </c>
      <c r="R80" s="64">
        <f t="shared" si="5"/>
        <v>0</v>
      </c>
    </row>
    <row r="81" spans="2:18" ht="45.75" customHeight="1">
      <c r="B81" s="6" t="s">
        <v>1005</v>
      </c>
      <c r="C81" s="49" t="s">
        <v>189</v>
      </c>
      <c r="D81" s="5">
        <v>5213</v>
      </c>
      <c r="E81" s="43"/>
      <c r="F81" s="43"/>
      <c r="G81" s="43"/>
      <c r="H81" s="43"/>
      <c r="I81" s="43"/>
      <c r="J81" s="43"/>
      <c r="K81" s="69"/>
      <c r="L81" s="69"/>
      <c r="M81" s="65"/>
      <c r="N81" s="65"/>
      <c r="O81" s="65"/>
      <c r="P81" s="43"/>
      <c r="Q81" s="64">
        <f t="shared" si="4"/>
        <v>0</v>
      </c>
      <c r="R81" s="64">
        <f t="shared" si="5"/>
        <v>0</v>
      </c>
    </row>
    <row r="82" spans="2:18" ht="33" customHeight="1">
      <c r="B82" s="6" t="s">
        <v>1006</v>
      </c>
      <c r="C82" s="49" t="s">
        <v>266</v>
      </c>
      <c r="D82" s="5">
        <v>5214</v>
      </c>
      <c r="E82" s="43"/>
      <c r="F82" s="43"/>
      <c r="G82" s="43"/>
      <c r="H82" s="43"/>
      <c r="I82" s="43"/>
      <c r="J82" s="43"/>
      <c r="K82" s="69"/>
      <c r="L82" s="69"/>
      <c r="M82" s="65"/>
      <c r="N82" s="65"/>
      <c r="O82" s="65"/>
      <c r="P82" s="43"/>
      <c r="Q82" s="64">
        <f t="shared" si="4"/>
        <v>0</v>
      </c>
      <c r="R82" s="64">
        <f t="shared" si="5"/>
        <v>0</v>
      </c>
    </row>
    <row r="83" spans="2:18" ht="57.75" customHeight="1">
      <c r="B83" s="6" t="s">
        <v>375</v>
      </c>
      <c r="C83" s="49" t="s">
        <v>156</v>
      </c>
      <c r="D83" s="5">
        <v>5300</v>
      </c>
      <c r="E83" s="13" t="s">
        <v>733</v>
      </c>
      <c r="F83" s="13" t="s">
        <v>733</v>
      </c>
      <c r="G83" s="13" t="s">
        <v>733</v>
      </c>
      <c r="H83" s="13" t="s">
        <v>733</v>
      </c>
      <c r="I83" s="13" t="s">
        <v>733</v>
      </c>
      <c r="J83" s="13" t="s">
        <v>733</v>
      </c>
      <c r="K83" s="35" t="s">
        <v>733</v>
      </c>
      <c r="L83" s="35" t="s">
        <v>733</v>
      </c>
      <c r="M83" s="65"/>
      <c r="N83" s="65"/>
      <c r="O83" s="65"/>
      <c r="P83" s="43"/>
      <c r="Q83" s="64">
        <f t="shared" si="4"/>
        <v>0</v>
      </c>
      <c r="R83" s="64">
        <f t="shared" si="5"/>
        <v>0</v>
      </c>
    </row>
    <row r="84" spans="2:18" ht="15" customHeight="1">
      <c r="B84" s="6" t="s">
        <v>1030</v>
      </c>
      <c r="C84" s="49" t="s">
        <v>17</v>
      </c>
      <c r="D84" s="5">
        <v>5301</v>
      </c>
      <c r="E84" s="43"/>
      <c r="F84" s="43"/>
      <c r="G84" s="43"/>
      <c r="H84" s="43"/>
      <c r="I84" s="43"/>
      <c r="J84" s="43"/>
      <c r="K84" s="69"/>
      <c r="L84" s="69"/>
      <c r="M84" s="65"/>
      <c r="N84" s="65"/>
      <c r="O84" s="65"/>
      <c r="P84" s="43"/>
      <c r="Q84" s="64">
        <f t="shared" si="4"/>
        <v>0</v>
      </c>
      <c r="R84" s="64">
        <f t="shared" si="5"/>
        <v>0</v>
      </c>
    </row>
    <row r="85" spans="2:18" ht="12.75">
      <c r="B85" s="6" t="s">
        <v>17</v>
      </c>
      <c r="C85" s="49" t="s">
        <v>17</v>
      </c>
      <c r="D85" s="5" t="s">
        <v>17</v>
      </c>
      <c r="E85" s="43"/>
      <c r="F85" s="43"/>
      <c r="G85" s="43"/>
      <c r="H85" s="43"/>
      <c r="I85" s="43"/>
      <c r="J85" s="43"/>
      <c r="K85" s="69"/>
      <c r="L85" s="69"/>
      <c r="M85" s="65"/>
      <c r="N85" s="65"/>
      <c r="O85" s="65"/>
      <c r="P85" s="43"/>
      <c r="Q85" s="64">
        <f t="shared" si="4"/>
        <v>0</v>
      </c>
      <c r="R85" s="64">
        <f t="shared" si="5"/>
        <v>0</v>
      </c>
    </row>
    <row r="86" spans="2:18" ht="12.75">
      <c r="B86" s="6" t="s">
        <v>1009</v>
      </c>
      <c r="C86" s="49" t="s">
        <v>17</v>
      </c>
      <c r="D86" s="5">
        <v>5399</v>
      </c>
      <c r="E86" s="43"/>
      <c r="F86" s="43"/>
      <c r="G86" s="43"/>
      <c r="H86" s="43"/>
      <c r="I86" s="43"/>
      <c r="J86" s="43"/>
      <c r="K86" s="69"/>
      <c r="L86" s="69"/>
      <c r="M86" s="65"/>
      <c r="N86" s="65"/>
      <c r="O86" s="65"/>
      <c r="P86" s="43"/>
      <c r="Q86" s="64">
        <f t="shared" si="4"/>
        <v>0</v>
      </c>
      <c r="R86" s="64">
        <f t="shared" si="5"/>
        <v>0</v>
      </c>
    </row>
    <row r="87" spans="2:18" ht="55.5" customHeight="1">
      <c r="B87" s="6" t="s">
        <v>376</v>
      </c>
      <c r="C87" s="49" t="s">
        <v>158</v>
      </c>
      <c r="D87" s="5">
        <v>5400</v>
      </c>
      <c r="E87" s="13" t="s">
        <v>733</v>
      </c>
      <c r="F87" s="13" t="s">
        <v>733</v>
      </c>
      <c r="G87" s="13" t="s">
        <v>733</v>
      </c>
      <c r="H87" s="13" t="s">
        <v>733</v>
      </c>
      <c r="I87" s="13" t="s">
        <v>733</v>
      </c>
      <c r="J87" s="13" t="s">
        <v>733</v>
      </c>
      <c r="K87" s="35" t="s">
        <v>733</v>
      </c>
      <c r="L87" s="35" t="s">
        <v>733</v>
      </c>
      <c r="M87" s="65"/>
      <c r="N87" s="65"/>
      <c r="O87" s="65"/>
      <c r="P87" s="43"/>
      <c r="Q87" s="64">
        <f t="shared" si="4"/>
        <v>0</v>
      </c>
      <c r="R87" s="64">
        <f t="shared" si="5"/>
        <v>0</v>
      </c>
    </row>
    <row r="88" spans="2:18" ht="12.75">
      <c r="B88" s="6" t="s">
        <v>735</v>
      </c>
      <c r="C88" s="49" t="s">
        <v>17</v>
      </c>
      <c r="D88" s="5">
        <v>5401</v>
      </c>
      <c r="E88" s="43"/>
      <c r="F88" s="43"/>
      <c r="G88" s="43"/>
      <c r="H88" s="43"/>
      <c r="I88" s="43"/>
      <c r="J88" s="43"/>
      <c r="K88" s="69"/>
      <c r="L88" s="69"/>
      <c r="M88" s="65"/>
      <c r="N88" s="65"/>
      <c r="O88" s="65"/>
      <c r="P88" s="43"/>
      <c r="Q88" s="64">
        <f t="shared" si="4"/>
        <v>0</v>
      </c>
      <c r="R88" s="64">
        <f t="shared" si="5"/>
        <v>0</v>
      </c>
    </row>
    <row r="89" spans="2:18" ht="12.75">
      <c r="B89" s="6" t="s">
        <v>17</v>
      </c>
      <c r="C89" s="49" t="s">
        <v>17</v>
      </c>
      <c r="D89" s="5" t="s">
        <v>17</v>
      </c>
      <c r="E89" s="43"/>
      <c r="F89" s="43"/>
      <c r="G89" s="43"/>
      <c r="H89" s="43"/>
      <c r="I89" s="43"/>
      <c r="J89" s="43"/>
      <c r="K89" s="69"/>
      <c r="L89" s="69"/>
      <c r="M89" s="65"/>
      <c r="N89" s="65"/>
      <c r="O89" s="65"/>
      <c r="P89" s="43"/>
      <c r="Q89" s="64">
        <f t="shared" si="4"/>
        <v>0</v>
      </c>
      <c r="R89" s="64">
        <f t="shared" si="5"/>
        <v>0</v>
      </c>
    </row>
    <row r="90" spans="2:18" ht="12.75">
      <c r="B90" s="6" t="s">
        <v>159</v>
      </c>
      <c r="C90" s="49" t="s">
        <v>17</v>
      </c>
      <c r="D90" s="5">
        <v>5499</v>
      </c>
      <c r="E90" s="43"/>
      <c r="F90" s="43"/>
      <c r="G90" s="43"/>
      <c r="H90" s="43"/>
      <c r="I90" s="43"/>
      <c r="J90" s="43"/>
      <c r="K90" s="69"/>
      <c r="L90" s="69"/>
      <c r="M90" s="65"/>
      <c r="N90" s="65"/>
      <c r="O90" s="65"/>
      <c r="P90" s="43"/>
      <c r="Q90" s="64">
        <f t="shared" si="4"/>
        <v>0</v>
      </c>
      <c r="R90" s="64">
        <f t="shared" si="5"/>
        <v>0</v>
      </c>
    </row>
    <row r="91" spans="2:18" ht="79.5" customHeight="1">
      <c r="B91" s="8" t="s">
        <v>377</v>
      </c>
      <c r="C91" s="48" t="s">
        <v>269</v>
      </c>
      <c r="D91" s="4">
        <v>5500</v>
      </c>
      <c r="E91" s="13" t="s">
        <v>733</v>
      </c>
      <c r="F91" s="13" t="s">
        <v>733</v>
      </c>
      <c r="G91" s="13" t="s">
        <v>733</v>
      </c>
      <c r="H91" s="13" t="s">
        <v>733</v>
      </c>
      <c r="I91" s="13" t="s">
        <v>733</v>
      </c>
      <c r="J91" s="13" t="s">
        <v>733</v>
      </c>
      <c r="K91" s="35" t="s">
        <v>733</v>
      </c>
      <c r="L91" s="35" t="s">
        <v>733</v>
      </c>
      <c r="M91" s="66">
        <f aca="true" t="shared" si="7" ref="M91:R92">SUM(M92)</f>
        <v>74.9</v>
      </c>
      <c r="N91" s="66">
        <f t="shared" si="7"/>
        <v>74.9</v>
      </c>
      <c r="O91" s="66">
        <f t="shared" si="7"/>
        <v>86.2</v>
      </c>
      <c r="P91" s="66">
        <f t="shared" si="7"/>
        <v>0</v>
      </c>
      <c r="Q91" s="66">
        <f t="shared" si="7"/>
        <v>0</v>
      </c>
      <c r="R91" s="66">
        <f t="shared" si="7"/>
        <v>0</v>
      </c>
    </row>
    <row r="92" spans="2:18" ht="32.25" customHeight="1">
      <c r="B92" s="6" t="s">
        <v>378</v>
      </c>
      <c r="C92" s="49" t="s">
        <v>162</v>
      </c>
      <c r="D92" s="5">
        <v>5501</v>
      </c>
      <c r="E92" s="13" t="s">
        <v>733</v>
      </c>
      <c r="F92" s="13" t="s">
        <v>733</v>
      </c>
      <c r="G92" s="13" t="s">
        <v>733</v>
      </c>
      <c r="H92" s="13" t="s">
        <v>733</v>
      </c>
      <c r="I92" s="13" t="s">
        <v>733</v>
      </c>
      <c r="J92" s="13" t="s">
        <v>733</v>
      </c>
      <c r="K92" s="35" t="s">
        <v>733</v>
      </c>
      <c r="L92" s="35" t="s">
        <v>733</v>
      </c>
      <c r="M92" s="66">
        <f t="shared" si="7"/>
        <v>74.9</v>
      </c>
      <c r="N92" s="66">
        <f t="shared" si="7"/>
        <v>74.9</v>
      </c>
      <c r="O92" s="66">
        <f t="shared" si="7"/>
        <v>86.2</v>
      </c>
      <c r="P92" s="66">
        <f t="shared" si="7"/>
        <v>0</v>
      </c>
      <c r="Q92" s="66">
        <f t="shared" si="7"/>
        <v>0</v>
      </c>
      <c r="R92" s="66">
        <f t="shared" si="7"/>
        <v>0</v>
      </c>
    </row>
    <row r="93" spans="2:18" ht="168.75" customHeight="1">
      <c r="B93" s="6" t="s">
        <v>379</v>
      </c>
      <c r="C93" s="53" t="s">
        <v>799</v>
      </c>
      <c r="D93" s="5">
        <v>5502</v>
      </c>
      <c r="E93" s="43"/>
      <c r="F93" s="43"/>
      <c r="G93" s="43"/>
      <c r="H93" s="73" t="s">
        <v>964</v>
      </c>
      <c r="I93" s="21" t="s">
        <v>965</v>
      </c>
      <c r="J93" s="21" t="s">
        <v>966</v>
      </c>
      <c r="K93" s="69" t="s">
        <v>873</v>
      </c>
      <c r="L93" s="69" t="s">
        <v>875</v>
      </c>
      <c r="M93" s="65">
        <v>74.9</v>
      </c>
      <c r="N93" s="65">
        <v>74.9</v>
      </c>
      <c r="O93" s="65">
        <v>86.2</v>
      </c>
      <c r="P93" s="43"/>
      <c r="Q93" s="64">
        <f t="shared" si="4"/>
        <v>0</v>
      </c>
      <c r="R93" s="64">
        <f t="shared" si="5"/>
        <v>0</v>
      </c>
    </row>
    <row r="94" spans="2:18" ht="12.75">
      <c r="B94" s="6" t="s">
        <v>17</v>
      </c>
      <c r="C94" s="49" t="s">
        <v>17</v>
      </c>
      <c r="D94" s="5" t="s">
        <v>17</v>
      </c>
      <c r="E94" s="43"/>
      <c r="F94" s="43"/>
      <c r="G94" s="43"/>
      <c r="H94" s="43"/>
      <c r="I94" s="43"/>
      <c r="J94" s="43"/>
      <c r="K94" s="69"/>
      <c r="L94" s="69"/>
      <c r="M94" s="65"/>
      <c r="N94" s="65"/>
      <c r="O94" s="65"/>
      <c r="P94" s="43"/>
      <c r="Q94" s="64">
        <f t="shared" si="4"/>
        <v>0</v>
      </c>
      <c r="R94" s="64">
        <f t="shared" si="5"/>
        <v>0</v>
      </c>
    </row>
    <row r="95" spans="2:18" ht="12.75">
      <c r="B95" s="6" t="s">
        <v>1011</v>
      </c>
      <c r="C95" s="49" t="s">
        <v>17</v>
      </c>
      <c r="D95" s="5">
        <v>5599</v>
      </c>
      <c r="E95" s="43"/>
      <c r="F95" s="43"/>
      <c r="G95" s="43"/>
      <c r="H95" s="43"/>
      <c r="I95" s="43"/>
      <c r="J95" s="43"/>
      <c r="K95" s="69"/>
      <c r="L95" s="69"/>
      <c r="M95" s="65"/>
      <c r="N95" s="65"/>
      <c r="O95" s="65"/>
      <c r="P95" s="43"/>
      <c r="Q95" s="64">
        <f aca="true" t="shared" si="8" ref="Q95:Q114">SUM(P95*104.8/100)</f>
        <v>0</v>
      </c>
      <c r="R95" s="64">
        <f aca="true" t="shared" si="9" ref="R95:R114">SUM(Q95*104.3/100)</f>
        <v>0</v>
      </c>
    </row>
    <row r="96" spans="2:18" ht="25.5" customHeight="1">
      <c r="B96" s="6" t="s">
        <v>1031</v>
      </c>
      <c r="C96" s="49" t="s">
        <v>271</v>
      </c>
      <c r="D96" s="5">
        <v>5600</v>
      </c>
      <c r="E96" s="13" t="s">
        <v>733</v>
      </c>
      <c r="F96" s="13" t="s">
        <v>733</v>
      </c>
      <c r="G96" s="13" t="s">
        <v>733</v>
      </c>
      <c r="H96" s="13" t="s">
        <v>733</v>
      </c>
      <c r="I96" s="13" t="s">
        <v>733</v>
      </c>
      <c r="J96" s="13" t="s">
        <v>733</v>
      </c>
      <c r="K96" s="35" t="s">
        <v>733</v>
      </c>
      <c r="L96" s="35" t="s">
        <v>733</v>
      </c>
      <c r="M96" s="65"/>
      <c r="N96" s="65"/>
      <c r="O96" s="65"/>
      <c r="P96" s="43"/>
      <c r="Q96" s="64">
        <f t="shared" si="8"/>
        <v>0</v>
      </c>
      <c r="R96" s="64">
        <f t="shared" si="9"/>
        <v>0</v>
      </c>
    </row>
    <row r="97" spans="2:18" ht="12.75">
      <c r="B97" s="6" t="s">
        <v>1013</v>
      </c>
      <c r="C97" s="49" t="s">
        <v>17</v>
      </c>
      <c r="D97" s="5">
        <v>5601</v>
      </c>
      <c r="E97" s="43"/>
      <c r="F97" s="43"/>
      <c r="G97" s="43"/>
      <c r="H97" s="43"/>
      <c r="I97" s="43"/>
      <c r="J97" s="43"/>
      <c r="K97" s="69"/>
      <c r="L97" s="69"/>
      <c r="M97" s="65"/>
      <c r="N97" s="65"/>
      <c r="O97" s="65"/>
      <c r="P97" s="43"/>
      <c r="Q97" s="64">
        <f t="shared" si="8"/>
        <v>0</v>
      </c>
      <c r="R97" s="64">
        <f t="shared" si="9"/>
        <v>0</v>
      </c>
    </row>
    <row r="98" spans="2:18" ht="12.75">
      <c r="B98" s="6" t="s">
        <v>17</v>
      </c>
      <c r="C98" s="49" t="s">
        <v>17</v>
      </c>
      <c r="D98" s="5" t="s">
        <v>17</v>
      </c>
      <c r="E98" s="43"/>
      <c r="F98" s="43"/>
      <c r="G98" s="43"/>
      <c r="H98" s="43"/>
      <c r="I98" s="43"/>
      <c r="J98" s="43"/>
      <c r="K98" s="69"/>
      <c r="L98" s="69"/>
      <c r="M98" s="65"/>
      <c r="N98" s="65"/>
      <c r="O98" s="65"/>
      <c r="P98" s="43"/>
      <c r="Q98" s="64">
        <f t="shared" si="8"/>
        <v>0</v>
      </c>
      <c r="R98" s="64">
        <f t="shared" si="9"/>
        <v>0</v>
      </c>
    </row>
    <row r="99" spans="2:18" ht="12.75">
      <c r="B99" s="6" t="s">
        <v>1014</v>
      </c>
      <c r="C99" s="49" t="s">
        <v>17</v>
      </c>
      <c r="D99" s="5">
        <v>5699</v>
      </c>
      <c r="E99" s="43"/>
      <c r="F99" s="43"/>
      <c r="G99" s="43"/>
      <c r="H99" s="43"/>
      <c r="I99" s="43"/>
      <c r="J99" s="43"/>
      <c r="K99" s="69"/>
      <c r="L99" s="69"/>
      <c r="M99" s="65"/>
      <c r="N99" s="65"/>
      <c r="O99" s="65"/>
      <c r="P99" s="43"/>
      <c r="Q99" s="64">
        <f t="shared" si="8"/>
        <v>0</v>
      </c>
      <c r="R99" s="64">
        <f t="shared" si="9"/>
        <v>0</v>
      </c>
    </row>
    <row r="100" spans="2:18" ht="64.5" customHeight="1">
      <c r="B100" s="8" t="s">
        <v>428</v>
      </c>
      <c r="C100" s="48" t="s">
        <v>273</v>
      </c>
      <c r="D100" s="4">
        <v>5700</v>
      </c>
      <c r="E100" s="13" t="s">
        <v>733</v>
      </c>
      <c r="F100" s="13" t="s">
        <v>733</v>
      </c>
      <c r="G100" s="13" t="s">
        <v>733</v>
      </c>
      <c r="H100" s="13" t="s">
        <v>733</v>
      </c>
      <c r="I100" s="13" t="s">
        <v>733</v>
      </c>
      <c r="J100" s="13" t="s">
        <v>733</v>
      </c>
      <c r="K100" s="35" t="s">
        <v>733</v>
      </c>
      <c r="L100" s="35" t="s">
        <v>733</v>
      </c>
      <c r="M100" s="66">
        <f aca="true" t="shared" si="10" ref="M100:R100">SUM(M107)</f>
        <v>757</v>
      </c>
      <c r="N100" s="66">
        <f t="shared" si="10"/>
        <v>757</v>
      </c>
      <c r="O100" s="66">
        <f t="shared" si="10"/>
        <v>659.8</v>
      </c>
      <c r="P100" s="66">
        <f t="shared" si="10"/>
        <v>788</v>
      </c>
      <c r="Q100" s="66">
        <f t="shared" si="10"/>
        <v>790.3</v>
      </c>
      <c r="R100" s="66">
        <f t="shared" si="10"/>
        <v>792.5</v>
      </c>
    </row>
    <row r="101" spans="2:18" ht="12.75">
      <c r="B101" s="6" t="s">
        <v>429</v>
      </c>
      <c r="C101" s="49" t="s">
        <v>225</v>
      </c>
      <c r="D101" s="5">
        <v>5701</v>
      </c>
      <c r="E101" s="13" t="s">
        <v>733</v>
      </c>
      <c r="F101" s="13" t="s">
        <v>733</v>
      </c>
      <c r="G101" s="13" t="s">
        <v>733</v>
      </c>
      <c r="H101" s="13" t="s">
        <v>733</v>
      </c>
      <c r="I101" s="13" t="s">
        <v>733</v>
      </c>
      <c r="J101" s="13" t="s">
        <v>733</v>
      </c>
      <c r="K101" s="35" t="s">
        <v>733</v>
      </c>
      <c r="L101" s="35" t="s">
        <v>733</v>
      </c>
      <c r="M101" s="65"/>
      <c r="N101" s="65"/>
      <c r="O101" s="65"/>
      <c r="P101" s="43"/>
      <c r="Q101" s="64">
        <f t="shared" si="8"/>
        <v>0</v>
      </c>
      <c r="R101" s="64">
        <f t="shared" si="9"/>
        <v>0</v>
      </c>
    </row>
    <row r="102" spans="2:18" ht="16.5" customHeight="1">
      <c r="B102" s="6" t="s">
        <v>1016</v>
      </c>
      <c r="C102" s="49" t="s">
        <v>226</v>
      </c>
      <c r="D102" s="5">
        <v>5702</v>
      </c>
      <c r="E102" s="43"/>
      <c r="F102" s="43"/>
      <c r="G102" s="43"/>
      <c r="H102" s="43"/>
      <c r="I102" s="43"/>
      <c r="J102" s="43"/>
      <c r="K102" s="69"/>
      <c r="L102" s="69"/>
      <c r="M102" s="65"/>
      <c r="N102" s="65"/>
      <c r="O102" s="65"/>
      <c r="P102" s="43"/>
      <c r="Q102" s="64">
        <f t="shared" si="8"/>
        <v>0</v>
      </c>
      <c r="R102" s="64">
        <f t="shared" si="9"/>
        <v>0</v>
      </c>
    </row>
    <row r="103" spans="2:18" ht="27.75" customHeight="1">
      <c r="B103" s="6" t="s">
        <v>1032</v>
      </c>
      <c r="C103" s="49" t="s">
        <v>227</v>
      </c>
      <c r="D103" s="5">
        <v>5703</v>
      </c>
      <c r="E103" s="13" t="s">
        <v>733</v>
      </c>
      <c r="F103" s="13" t="s">
        <v>733</v>
      </c>
      <c r="G103" s="13" t="s">
        <v>733</v>
      </c>
      <c r="H103" s="13" t="s">
        <v>733</v>
      </c>
      <c r="I103" s="13" t="s">
        <v>733</v>
      </c>
      <c r="J103" s="13" t="s">
        <v>733</v>
      </c>
      <c r="K103" s="35" t="s">
        <v>733</v>
      </c>
      <c r="L103" s="35" t="s">
        <v>733</v>
      </c>
      <c r="M103" s="65"/>
      <c r="N103" s="65"/>
      <c r="O103" s="65"/>
      <c r="P103" s="43"/>
      <c r="Q103" s="64">
        <f t="shared" si="8"/>
        <v>0</v>
      </c>
      <c r="R103" s="64">
        <f t="shared" si="9"/>
        <v>0</v>
      </c>
    </row>
    <row r="104" spans="2:18" ht="16.5" customHeight="1">
      <c r="B104" s="6" t="s">
        <v>1018</v>
      </c>
      <c r="C104" s="49" t="s">
        <v>17</v>
      </c>
      <c r="D104" s="5">
        <v>5704</v>
      </c>
      <c r="E104" s="43"/>
      <c r="F104" s="43"/>
      <c r="G104" s="43"/>
      <c r="H104" s="43"/>
      <c r="I104" s="43"/>
      <c r="J104" s="43"/>
      <c r="K104" s="69"/>
      <c r="L104" s="69"/>
      <c r="M104" s="65"/>
      <c r="N104" s="65"/>
      <c r="O104" s="65"/>
      <c r="P104" s="43"/>
      <c r="Q104" s="64">
        <f t="shared" si="8"/>
        <v>0</v>
      </c>
      <c r="R104" s="64">
        <f t="shared" si="9"/>
        <v>0</v>
      </c>
    </row>
    <row r="105" spans="2:18" ht="12.75">
      <c r="B105" s="6" t="s">
        <v>17</v>
      </c>
      <c r="C105" s="49" t="s">
        <v>17</v>
      </c>
      <c r="D105" s="5" t="s">
        <v>17</v>
      </c>
      <c r="E105" s="43"/>
      <c r="F105" s="43"/>
      <c r="G105" s="43"/>
      <c r="H105" s="43"/>
      <c r="I105" s="43"/>
      <c r="J105" s="43"/>
      <c r="K105" s="69"/>
      <c r="L105" s="69"/>
      <c r="M105" s="65"/>
      <c r="N105" s="65"/>
      <c r="O105" s="65"/>
      <c r="P105" s="43"/>
      <c r="Q105" s="64">
        <f t="shared" si="8"/>
        <v>0</v>
      </c>
      <c r="R105" s="64">
        <f t="shared" si="9"/>
        <v>0</v>
      </c>
    </row>
    <row r="106" spans="2:18" ht="14.25" customHeight="1">
      <c r="B106" s="6" t="s">
        <v>1019</v>
      </c>
      <c r="C106" s="49" t="s">
        <v>17</v>
      </c>
      <c r="D106" s="5">
        <v>5799</v>
      </c>
      <c r="E106" s="43"/>
      <c r="F106" s="43"/>
      <c r="G106" s="43"/>
      <c r="H106" s="43"/>
      <c r="I106" s="43"/>
      <c r="J106" s="43"/>
      <c r="K106" s="69"/>
      <c r="L106" s="69"/>
      <c r="M106" s="65"/>
      <c r="N106" s="65"/>
      <c r="O106" s="65"/>
      <c r="P106" s="43"/>
      <c r="Q106" s="64">
        <f t="shared" si="8"/>
        <v>0</v>
      </c>
      <c r="R106" s="64">
        <f t="shared" si="9"/>
        <v>0</v>
      </c>
    </row>
    <row r="107" spans="2:18" ht="17.25" customHeight="1">
      <c r="B107" s="6" t="s">
        <v>430</v>
      </c>
      <c r="C107" s="49" t="s">
        <v>169</v>
      </c>
      <c r="D107" s="5">
        <v>5800</v>
      </c>
      <c r="E107" s="13" t="s">
        <v>733</v>
      </c>
      <c r="F107" s="13" t="s">
        <v>733</v>
      </c>
      <c r="G107" s="13" t="s">
        <v>733</v>
      </c>
      <c r="H107" s="13" t="s">
        <v>733</v>
      </c>
      <c r="I107" s="13" t="s">
        <v>733</v>
      </c>
      <c r="J107" s="13" t="s">
        <v>733</v>
      </c>
      <c r="K107" s="35" t="s">
        <v>733</v>
      </c>
      <c r="L107" s="35" t="s">
        <v>733</v>
      </c>
      <c r="M107" s="65">
        <f aca="true" t="shared" si="11" ref="M107:R108">SUM(M108)</f>
        <v>757</v>
      </c>
      <c r="N107" s="65">
        <f t="shared" si="11"/>
        <v>757</v>
      </c>
      <c r="O107" s="65">
        <f t="shared" si="11"/>
        <v>659.8</v>
      </c>
      <c r="P107" s="65">
        <f t="shared" si="11"/>
        <v>788</v>
      </c>
      <c r="Q107" s="65">
        <f t="shared" si="11"/>
        <v>790.3</v>
      </c>
      <c r="R107" s="65">
        <f t="shared" si="11"/>
        <v>792.5</v>
      </c>
    </row>
    <row r="108" spans="2:18" ht="56.25" customHeight="1">
      <c r="B108" s="6" t="s">
        <v>1020</v>
      </c>
      <c r="C108" s="49" t="s">
        <v>275</v>
      </c>
      <c r="D108" s="5">
        <v>5801</v>
      </c>
      <c r="E108" s="13" t="s">
        <v>733</v>
      </c>
      <c r="F108" s="13" t="s">
        <v>733</v>
      </c>
      <c r="G108" s="13" t="s">
        <v>733</v>
      </c>
      <c r="H108" s="13" t="s">
        <v>733</v>
      </c>
      <c r="I108" s="13" t="s">
        <v>733</v>
      </c>
      <c r="J108" s="13" t="s">
        <v>733</v>
      </c>
      <c r="K108" s="35" t="s">
        <v>733</v>
      </c>
      <c r="L108" s="35" t="s">
        <v>733</v>
      </c>
      <c r="M108" s="65">
        <f t="shared" si="11"/>
        <v>757</v>
      </c>
      <c r="N108" s="65">
        <f t="shared" si="11"/>
        <v>757</v>
      </c>
      <c r="O108" s="65">
        <f t="shared" si="11"/>
        <v>659.8</v>
      </c>
      <c r="P108" s="65">
        <f t="shared" si="11"/>
        <v>788</v>
      </c>
      <c r="Q108" s="65">
        <f t="shared" si="11"/>
        <v>790.3</v>
      </c>
      <c r="R108" s="65">
        <f t="shared" si="11"/>
        <v>792.5</v>
      </c>
    </row>
    <row r="109" spans="2:18" ht="156">
      <c r="B109" s="6" t="s">
        <v>1021</v>
      </c>
      <c r="C109" s="49" t="s">
        <v>897</v>
      </c>
      <c r="D109" s="5">
        <v>5802</v>
      </c>
      <c r="E109" s="21" t="s">
        <v>906</v>
      </c>
      <c r="F109" s="21" t="s">
        <v>924</v>
      </c>
      <c r="G109" s="21" t="s">
        <v>913</v>
      </c>
      <c r="H109" s="43"/>
      <c r="I109" s="43"/>
      <c r="J109" s="43"/>
      <c r="K109" s="69" t="s">
        <v>877</v>
      </c>
      <c r="L109" s="69" t="s">
        <v>869</v>
      </c>
      <c r="M109" s="65">
        <v>757</v>
      </c>
      <c r="N109" s="65">
        <v>757</v>
      </c>
      <c r="O109" s="65">
        <v>659.8</v>
      </c>
      <c r="P109" s="83">
        <v>788</v>
      </c>
      <c r="Q109" s="64">
        <v>790.3</v>
      </c>
      <c r="R109" s="64">
        <v>792.5</v>
      </c>
    </row>
    <row r="110" spans="2:18" ht="15" customHeight="1">
      <c r="B110" s="6" t="s">
        <v>1022</v>
      </c>
      <c r="C110" s="49" t="s">
        <v>17</v>
      </c>
      <c r="D110" s="5">
        <v>5899</v>
      </c>
      <c r="E110" s="43"/>
      <c r="F110" s="43"/>
      <c r="G110" s="43"/>
      <c r="H110" s="43"/>
      <c r="I110" s="43"/>
      <c r="J110" s="43"/>
      <c r="K110" s="69"/>
      <c r="L110" s="69"/>
      <c r="M110" s="65"/>
      <c r="N110" s="65"/>
      <c r="O110" s="65"/>
      <c r="P110" s="43"/>
      <c r="Q110" s="64">
        <f t="shared" si="8"/>
        <v>0</v>
      </c>
      <c r="R110" s="64">
        <f t="shared" si="9"/>
        <v>0</v>
      </c>
    </row>
    <row r="111" spans="2:18" ht="28.5" customHeight="1">
      <c r="B111" s="6" t="s">
        <v>1033</v>
      </c>
      <c r="C111" s="49" t="s">
        <v>277</v>
      </c>
      <c r="D111" s="5">
        <v>5900</v>
      </c>
      <c r="E111" s="13" t="s">
        <v>733</v>
      </c>
      <c r="F111" s="13" t="s">
        <v>733</v>
      </c>
      <c r="G111" s="13" t="s">
        <v>733</v>
      </c>
      <c r="H111" s="13" t="s">
        <v>733</v>
      </c>
      <c r="I111" s="13" t="s">
        <v>733</v>
      </c>
      <c r="J111" s="13" t="s">
        <v>733</v>
      </c>
      <c r="K111" s="35" t="s">
        <v>733</v>
      </c>
      <c r="L111" s="35" t="s">
        <v>733</v>
      </c>
      <c r="M111" s="65"/>
      <c r="N111" s="65"/>
      <c r="O111" s="65"/>
      <c r="P111" s="43"/>
      <c r="Q111" s="64">
        <f t="shared" si="8"/>
        <v>0</v>
      </c>
      <c r="R111" s="64">
        <f t="shared" si="9"/>
        <v>0</v>
      </c>
    </row>
    <row r="112" spans="2:18" ht="13.5" customHeight="1">
      <c r="B112" s="6" t="s">
        <v>1024</v>
      </c>
      <c r="C112" s="49" t="s">
        <v>17</v>
      </c>
      <c r="D112" s="5">
        <v>5901</v>
      </c>
      <c r="E112" s="43"/>
      <c r="F112" s="43"/>
      <c r="G112" s="43"/>
      <c r="H112" s="43"/>
      <c r="I112" s="43"/>
      <c r="J112" s="43"/>
      <c r="K112" s="69"/>
      <c r="L112" s="69"/>
      <c r="M112" s="65"/>
      <c r="N112" s="65"/>
      <c r="O112" s="65"/>
      <c r="P112" s="43"/>
      <c r="Q112" s="64">
        <f t="shared" si="8"/>
        <v>0</v>
      </c>
      <c r="R112" s="64">
        <f t="shared" si="9"/>
        <v>0</v>
      </c>
    </row>
    <row r="113" spans="2:18" ht="12.75">
      <c r="B113" s="6" t="s">
        <v>17</v>
      </c>
      <c r="C113" s="49" t="s">
        <v>17</v>
      </c>
      <c r="D113" s="5" t="s">
        <v>17</v>
      </c>
      <c r="E113" s="43"/>
      <c r="F113" s="43"/>
      <c r="G113" s="43"/>
      <c r="H113" s="43"/>
      <c r="I113" s="43"/>
      <c r="J113" s="43"/>
      <c r="K113" s="69"/>
      <c r="L113" s="69"/>
      <c r="M113" s="65"/>
      <c r="N113" s="65"/>
      <c r="O113" s="65"/>
      <c r="P113" s="43"/>
      <c r="Q113" s="64">
        <f t="shared" si="8"/>
        <v>0</v>
      </c>
      <c r="R113" s="64">
        <f t="shared" si="9"/>
        <v>0</v>
      </c>
    </row>
    <row r="114" spans="2:18" ht="14.25" customHeight="1">
      <c r="B114" s="6" t="s">
        <v>1034</v>
      </c>
      <c r="C114" s="49" t="s">
        <v>17</v>
      </c>
      <c r="D114" s="5">
        <v>5999</v>
      </c>
      <c r="E114" s="43"/>
      <c r="F114" s="43"/>
      <c r="G114" s="43"/>
      <c r="H114" s="43"/>
      <c r="I114" s="43"/>
      <c r="J114" s="43"/>
      <c r="K114" s="69"/>
      <c r="L114" s="69"/>
      <c r="M114" s="65"/>
      <c r="N114" s="65"/>
      <c r="O114" s="65"/>
      <c r="P114" s="43"/>
      <c r="Q114" s="64">
        <f t="shared" si="8"/>
        <v>0</v>
      </c>
      <c r="R114" s="64">
        <f t="shared" si="9"/>
        <v>0</v>
      </c>
    </row>
    <row r="116" ht="12.75">
      <c r="C116" s="54" t="s">
        <v>1039</v>
      </c>
    </row>
    <row r="117" ht="12.75">
      <c r="C117" s="54" t="s">
        <v>1040</v>
      </c>
    </row>
  </sheetData>
  <sheetProtection/>
  <mergeCells count="12">
    <mergeCell ref="M4:N4"/>
    <mergeCell ref="O4:O5"/>
    <mergeCell ref="P4:P5"/>
    <mergeCell ref="Q4:R4"/>
    <mergeCell ref="B1:R1"/>
    <mergeCell ref="B3:C5"/>
    <mergeCell ref="D3:D5"/>
    <mergeCell ref="E3:J3"/>
    <mergeCell ref="K3:L4"/>
    <mergeCell ref="M3:R3"/>
    <mergeCell ref="E4:G4"/>
    <mergeCell ref="H4:J4"/>
  </mergeCells>
  <printOptions horizontalCentered="1"/>
  <pageMargins left="0" right="0" top="0" bottom="0" header="0" footer="0"/>
  <pageSetup firstPageNumber="21" useFirstPageNumber="1" fitToHeight="0" fitToWidth="1" horizontalDpi="600" verticalDpi="600" orientation="landscape" paperSize="9" scale="67" r:id="rId1"/>
</worksheet>
</file>

<file path=xl/worksheets/sheet7.xml><?xml version="1.0" encoding="utf-8"?>
<worksheet xmlns="http://schemas.openxmlformats.org/spreadsheetml/2006/main" xmlns:r="http://schemas.openxmlformats.org/officeDocument/2006/relationships">
  <sheetPr>
    <pageSetUpPr fitToPage="1"/>
  </sheetPr>
  <dimension ref="A1:S117"/>
  <sheetViews>
    <sheetView showZeros="0" view="pageBreakPreview" zoomScale="60" zoomScalePageLayoutView="0" workbookViewId="0" topLeftCell="B1">
      <pane xSplit="3" ySplit="6" topLeftCell="E97" activePane="bottomRight" state="frozen"/>
      <selection pane="topLeft" activeCell="B1" sqref="B1"/>
      <selection pane="topRight" activeCell="E1" sqref="E1"/>
      <selection pane="bottomLeft" activeCell="B7" sqref="B7"/>
      <selection pane="bottomRight" activeCell="E129" sqref="E129"/>
    </sheetView>
  </sheetViews>
  <sheetFormatPr defaultColWidth="9.00390625" defaultRowHeight="12.75"/>
  <cols>
    <col min="1" max="1" width="0" style="19" hidden="1" customWidth="1"/>
    <col min="2" max="2" width="8.125" style="12" customWidth="1"/>
    <col min="3" max="3" width="64.75390625" style="54" customWidth="1"/>
    <col min="4" max="4" width="5.375" style="3" customWidth="1"/>
    <col min="5" max="5" width="11.125" style="44" customWidth="1"/>
    <col min="6" max="6" width="11.00390625" style="44" customWidth="1"/>
    <col min="7" max="7" width="10.625" style="44" customWidth="1"/>
    <col min="8" max="8" width="11.875" style="44" customWidth="1"/>
    <col min="9" max="9" width="10.75390625" style="44" customWidth="1"/>
    <col min="10" max="10" width="10.625" style="44" customWidth="1"/>
    <col min="11" max="11" width="7.25390625" style="44" customWidth="1"/>
    <col min="12" max="12" width="8.25390625" style="44" customWidth="1"/>
    <col min="13" max="13" width="9.125" style="44" customWidth="1"/>
    <col min="14" max="14" width="9.875" style="44" customWidth="1"/>
    <col min="15" max="15" width="9.125" style="44" customWidth="1"/>
    <col min="16" max="16" width="8.625" style="44" customWidth="1"/>
    <col min="17" max="17" width="11.00390625" style="44" customWidth="1"/>
    <col min="18" max="18" width="10.875" style="44" customWidth="1"/>
    <col min="19" max="19" width="9.875" style="19" customWidth="1"/>
    <col min="20" max="20" width="14.625" style="19" customWidth="1"/>
    <col min="21" max="21" width="13.25390625" style="19" customWidth="1"/>
    <col min="22" max="22" width="15.875" style="19" customWidth="1"/>
    <col min="23" max="23" width="14.75390625" style="19" customWidth="1"/>
    <col min="24" max="24" width="13.25390625" style="19" customWidth="1"/>
    <col min="25" max="25" width="16.625" style="19" customWidth="1"/>
    <col min="26" max="16384" width="9.125" style="19" customWidth="1"/>
  </cols>
  <sheetData>
    <row r="1" spans="1:19" ht="15.75">
      <c r="A1" s="18" t="s">
        <v>0</v>
      </c>
      <c r="B1" s="133" t="s">
        <v>1042</v>
      </c>
      <c r="C1" s="133"/>
      <c r="D1" s="133"/>
      <c r="E1" s="133"/>
      <c r="F1" s="133"/>
      <c r="G1" s="133"/>
      <c r="H1" s="133"/>
      <c r="I1" s="133"/>
      <c r="J1" s="133"/>
      <c r="K1" s="133"/>
      <c r="L1" s="133"/>
      <c r="M1" s="133"/>
      <c r="N1" s="133"/>
      <c r="O1" s="133"/>
      <c r="P1" s="133"/>
      <c r="Q1" s="133"/>
      <c r="R1" s="133"/>
      <c r="S1" s="18"/>
    </row>
    <row r="2" spans="1:19" ht="7.5" customHeight="1">
      <c r="A2" s="18"/>
      <c r="B2" s="11"/>
      <c r="C2" s="46"/>
      <c r="D2" s="2"/>
      <c r="E2" s="20"/>
      <c r="F2" s="20"/>
      <c r="G2" s="20"/>
      <c r="H2" s="20"/>
      <c r="I2" s="20"/>
      <c r="J2" s="20"/>
      <c r="K2" s="20"/>
      <c r="L2" s="20"/>
      <c r="M2" s="20"/>
      <c r="N2" s="20"/>
      <c r="O2" s="20"/>
      <c r="P2" s="20"/>
      <c r="Q2" s="20"/>
      <c r="R2" s="20"/>
      <c r="S2" s="18"/>
    </row>
    <row r="3" spans="1:19" ht="20.25" customHeight="1">
      <c r="A3" s="18"/>
      <c r="B3" s="134" t="s">
        <v>82</v>
      </c>
      <c r="C3" s="134"/>
      <c r="D3" s="131" t="s">
        <v>75</v>
      </c>
      <c r="E3" s="126" t="s">
        <v>734</v>
      </c>
      <c r="F3" s="126"/>
      <c r="G3" s="126"/>
      <c r="H3" s="126"/>
      <c r="I3" s="126"/>
      <c r="J3" s="126"/>
      <c r="K3" s="126" t="s">
        <v>81</v>
      </c>
      <c r="L3" s="135"/>
      <c r="M3" s="126" t="s">
        <v>85</v>
      </c>
      <c r="N3" s="126"/>
      <c r="O3" s="126"/>
      <c r="P3" s="126"/>
      <c r="Q3" s="126"/>
      <c r="R3" s="126"/>
      <c r="S3" s="18"/>
    </row>
    <row r="4" spans="1:19" ht="12.75" customHeight="1">
      <c r="A4" s="18" t="s">
        <v>1</v>
      </c>
      <c r="B4" s="134"/>
      <c r="C4" s="134"/>
      <c r="D4" s="131"/>
      <c r="E4" s="126" t="s">
        <v>77</v>
      </c>
      <c r="F4" s="126"/>
      <c r="G4" s="126"/>
      <c r="H4" s="126" t="s">
        <v>78</v>
      </c>
      <c r="I4" s="126"/>
      <c r="J4" s="126"/>
      <c r="K4" s="135"/>
      <c r="L4" s="135"/>
      <c r="M4" s="126" t="s">
        <v>728</v>
      </c>
      <c r="N4" s="126"/>
      <c r="O4" s="126" t="s">
        <v>730</v>
      </c>
      <c r="P4" s="126" t="s">
        <v>729</v>
      </c>
      <c r="Q4" s="126" t="s">
        <v>2</v>
      </c>
      <c r="R4" s="126"/>
      <c r="S4" s="18"/>
    </row>
    <row r="5" spans="1:19" ht="54" customHeight="1">
      <c r="A5" s="18" t="s">
        <v>3</v>
      </c>
      <c r="B5" s="134"/>
      <c r="C5" s="134"/>
      <c r="D5" s="131"/>
      <c r="E5" s="77" t="s">
        <v>74</v>
      </c>
      <c r="F5" s="77" t="s">
        <v>76</v>
      </c>
      <c r="G5" s="77" t="s">
        <v>4</v>
      </c>
      <c r="H5" s="77" t="s">
        <v>74</v>
      </c>
      <c r="I5" s="77" t="s">
        <v>76</v>
      </c>
      <c r="J5" s="77" t="s">
        <v>4</v>
      </c>
      <c r="K5" s="77" t="s">
        <v>83</v>
      </c>
      <c r="L5" s="77" t="s">
        <v>84</v>
      </c>
      <c r="M5" s="77" t="s">
        <v>79</v>
      </c>
      <c r="N5" s="77" t="s">
        <v>80</v>
      </c>
      <c r="O5" s="126"/>
      <c r="P5" s="126"/>
      <c r="Q5" s="77" t="s">
        <v>731</v>
      </c>
      <c r="R5" s="77" t="s">
        <v>732</v>
      </c>
      <c r="S5" s="18"/>
    </row>
    <row r="6" spans="1:19" ht="19.5" customHeight="1">
      <c r="A6" s="18" t="s">
        <v>5</v>
      </c>
      <c r="B6" s="9"/>
      <c r="C6" s="47">
        <v>1</v>
      </c>
      <c r="D6" s="78">
        <v>2</v>
      </c>
      <c r="E6" s="77">
        <v>3</v>
      </c>
      <c r="F6" s="77">
        <v>4</v>
      </c>
      <c r="G6" s="77">
        <v>5</v>
      </c>
      <c r="H6" s="77">
        <v>6</v>
      </c>
      <c r="I6" s="77">
        <v>7</v>
      </c>
      <c r="J6" s="77">
        <v>8</v>
      </c>
      <c r="K6" s="77">
        <v>9</v>
      </c>
      <c r="L6" s="77">
        <v>10</v>
      </c>
      <c r="M6" s="77">
        <v>11</v>
      </c>
      <c r="N6" s="77">
        <v>12</v>
      </c>
      <c r="O6" s="77">
        <v>13</v>
      </c>
      <c r="P6" s="77">
        <v>14</v>
      </c>
      <c r="Q6" s="77">
        <v>15</v>
      </c>
      <c r="R6" s="77">
        <v>16</v>
      </c>
      <c r="S6" s="18"/>
    </row>
    <row r="7" spans="2:18" ht="40.5" customHeight="1">
      <c r="B7" s="8" t="s">
        <v>280</v>
      </c>
      <c r="C7" s="48" t="s">
        <v>232</v>
      </c>
      <c r="D7" s="4">
        <v>5000</v>
      </c>
      <c r="E7" s="13" t="s">
        <v>733</v>
      </c>
      <c r="F7" s="13" t="s">
        <v>733</v>
      </c>
      <c r="G7" s="13" t="s">
        <v>733</v>
      </c>
      <c r="H7" s="13" t="s">
        <v>733</v>
      </c>
      <c r="I7" s="13" t="s">
        <v>733</v>
      </c>
      <c r="J7" s="13" t="s">
        <v>733</v>
      </c>
      <c r="K7" s="35" t="s">
        <v>733</v>
      </c>
      <c r="L7" s="35" t="s">
        <v>733</v>
      </c>
      <c r="M7" s="66">
        <f aca="true" t="shared" si="0" ref="M7:R7">SUM(M8+M48+M91+M100)</f>
        <v>5791.099999999999</v>
      </c>
      <c r="N7" s="66">
        <f t="shared" si="0"/>
        <v>5391</v>
      </c>
      <c r="O7" s="66">
        <f t="shared" si="0"/>
        <v>6051.599999999999</v>
      </c>
      <c r="P7" s="66">
        <f t="shared" si="0"/>
        <v>4893.099999999999</v>
      </c>
      <c r="Q7" s="66">
        <f t="shared" si="0"/>
        <v>4981.5616</v>
      </c>
      <c r="R7" s="66">
        <f t="shared" si="0"/>
        <v>5064.6454488</v>
      </c>
    </row>
    <row r="8" spans="2:18" ht="47.25" customHeight="1">
      <c r="B8" s="8" t="s">
        <v>281</v>
      </c>
      <c r="C8" s="48" t="s">
        <v>233</v>
      </c>
      <c r="D8" s="4">
        <v>5001</v>
      </c>
      <c r="E8" s="13" t="s">
        <v>733</v>
      </c>
      <c r="F8" s="13" t="s">
        <v>733</v>
      </c>
      <c r="G8" s="13" t="s">
        <v>733</v>
      </c>
      <c r="H8" s="13" t="s">
        <v>733</v>
      </c>
      <c r="I8" s="13" t="s">
        <v>733</v>
      </c>
      <c r="J8" s="13" t="s">
        <v>733</v>
      </c>
      <c r="K8" s="35" t="s">
        <v>733</v>
      </c>
      <c r="L8" s="35" t="s">
        <v>733</v>
      </c>
      <c r="M8" s="66">
        <f aca="true" t="shared" si="1" ref="M8:R8">SUM(M9:M47)</f>
        <v>4011</v>
      </c>
      <c r="N8" s="66">
        <f t="shared" si="1"/>
        <v>3624.6</v>
      </c>
      <c r="O8" s="66">
        <f t="shared" si="1"/>
        <v>4216.9</v>
      </c>
      <c r="P8" s="66">
        <f t="shared" si="1"/>
        <v>2980.2</v>
      </c>
      <c r="Q8" s="66">
        <f t="shared" si="1"/>
        <v>3060.2616000000003</v>
      </c>
      <c r="R8" s="66">
        <f t="shared" si="1"/>
        <v>3135.5454487999996</v>
      </c>
    </row>
    <row r="9" spans="2:18" ht="55.5" customHeight="1">
      <c r="B9" s="6" t="s">
        <v>282</v>
      </c>
      <c r="C9" s="49" t="s">
        <v>234</v>
      </c>
      <c r="D9" s="5">
        <v>5002</v>
      </c>
      <c r="E9" s="43"/>
      <c r="F9" s="43"/>
      <c r="G9" s="43"/>
      <c r="H9" s="43"/>
      <c r="I9" s="43"/>
      <c r="J9" s="43"/>
      <c r="K9" s="63"/>
      <c r="L9" s="63"/>
      <c r="M9" s="65"/>
      <c r="N9" s="65"/>
      <c r="O9" s="65"/>
      <c r="P9" s="43"/>
      <c r="Q9" s="64">
        <f aca="true" t="shared" si="2" ref="Q9:Q30">SUM(P9*104.8/100)</f>
        <v>0</v>
      </c>
      <c r="R9" s="64">
        <f aca="true" t="shared" si="3" ref="R9:R30">SUM(Q9*104.3/100)</f>
        <v>0</v>
      </c>
    </row>
    <row r="10" spans="2:18" ht="25.5">
      <c r="B10" s="6" t="s">
        <v>283</v>
      </c>
      <c r="C10" s="49" t="s">
        <v>235</v>
      </c>
      <c r="D10" s="5">
        <v>5003</v>
      </c>
      <c r="E10" s="43"/>
      <c r="F10" s="43"/>
      <c r="G10" s="43"/>
      <c r="H10" s="43"/>
      <c r="I10" s="43"/>
      <c r="J10" s="43"/>
      <c r="K10" s="63"/>
      <c r="L10" s="63"/>
      <c r="M10" s="65"/>
      <c r="N10" s="65"/>
      <c r="O10" s="65"/>
      <c r="P10" s="43"/>
      <c r="Q10" s="64">
        <f t="shared" si="2"/>
        <v>0</v>
      </c>
      <c r="R10" s="64">
        <f t="shared" si="3"/>
        <v>0</v>
      </c>
    </row>
    <row r="11" spans="2:18" ht="25.5">
      <c r="B11" s="6" t="s">
        <v>284</v>
      </c>
      <c r="C11" s="49" t="s">
        <v>236</v>
      </c>
      <c r="D11" s="5">
        <v>5004</v>
      </c>
      <c r="E11" s="80"/>
      <c r="F11" s="29"/>
      <c r="G11" s="21"/>
      <c r="H11" s="43"/>
      <c r="I11" s="43"/>
      <c r="J11" s="43"/>
      <c r="K11" s="63"/>
      <c r="L11" s="63"/>
      <c r="M11" s="65"/>
      <c r="N11" s="65"/>
      <c r="O11" s="65"/>
      <c r="P11" s="43"/>
      <c r="Q11" s="64">
        <f t="shared" si="2"/>
        <v>0</v>
      </c>
      <c r="R11" s="64">
        <f t="shared" si="3"/>
        <v>0</v>
      </c>
    </row>
    <row r="12" spans="2:18" ht="99.75" customHeight="1">
      <c r="B12" s="6" t="s">
        <v>285</v>
      </c>
      <c r="C12" s="49" t="s">
        <v>237</v>
      </c>
      <c r="D12" s="5">
        <v>5005</v>
      </c>
      <c r="E12" s="29" t="s">
        <v>978</v>
      </c>
      <c r="F12" s="29" t="s">
        <v>976</v>
      </c>
      <c r="G12" s="21" t="s">
        <v>977</v>
      </c>
      <c r="H12" s="43"/>
      <c r="I12" s="43"/>
      <c r="J12" s="43"/>
      <c r="K12" s="69" t="s">
        <v>895</v>
      </c>
      <c r="L12" s="69" t="s">
        <v>896</v>
      </c>
      <c r="M12" s="65">
        <v>907</v>
      </c>
      <c r="N12" s="65">
        <v>893.2</v>
      </c>
      <c r="O12" s="65">
        <v>1009.6</v>
      </c>
      <c r="P12" s="71">
        <v>1059.7</v>
      </c>
      <c r="Q12" s="64">
        <v>1065.5</v>
      </c>
      <c r="R12" s="64">
        <v>1071</v>
      </c>
    </row>
    <row r="13" spans="2:18" ht="34.5" customHeight="1">
      <c r="B13" s="6" t="s">
        <v>286</v>
      </c>
      <c r="C13" s="49" t="s">
        <v>238</v>
      </c>
      <c r="D13" s="5">
        <v>5006</v>
      </c>
      <c r="E13" s="43"/>
      <c r="F13" s="43"/>
      <c r="G13" s="43"/>
      <c r="H13" s="43"/>
      <c r="I13" s="43"/>
      <c r="J13" s="43"/>
      <c r="K13" s="63"/>
      <c r="L13" s="63"/>
      <c r="M13" s="65"/>
      <c r="N13" s="65"/>
      <c r="O13" s="65"/>
      <c r="P13" s="43"/>
      <c r="Q13" s="64">
        <f t="shared" si="2"/>
        <v>0</v>
      </c>
      <c r="R13" s="64">
        <f t="shared" si="3"/>
        <v>0</v>
      </c>
    </row>
    <row r="14" spans="2:18" ht="27.75" customHeight="1">
      <c r="B14" s="6" t="s">
        <v>287</v>
      </c>
      <c r="C14" s="49" t="s">
        <v>239</v>
      </c>
      <c r="D14" s="5">
        <v>5007</v>
      </c>
      <c r="E14" s="43"/>
      <c r="F14" s="43"/>
      <c r="G14" s="43"/>
      <c r="H14" s="43"/>
      <c r="I14" s="43"/>
      <c r="J14" s="43"/>
      <c r="K14" s="63"/>
      <c r="L14" s="63"/>
      <c r="M14" s="65"/>
      <c r="N14" s="65"/>
      <c r="O14" s="65"/>
      <c r="P14" s="43"/>
      <c r="Q14" s="64">
        <f t="shared" si="2"/>
        <v>0</v>
      </c>
      <c r="R14" s="64">
        <f t="shared" si="3"/>
        <v>0</v>
      </c>
    </row>
    <row r="15" spans="2:18" ht="176.25" customHeight="1">
      <c r="B15" s="6" t="s">
        <v>288</v>
      </c>
      <c r="C15" s="49" t="s">
        <v>240</v>
      </c>
      <c r="D15" s="5">
        <v>5008</v>
      </c>
      <c r="E15" s="29" t="s">
        <v>970</v>
      </c>
      <c r="F15" s="29" t="s">
        <v>989</v>
      </c>
      <c r="G15" s="21" t="s">
        <v>923</v>
      </c>
      <c r="H15" s="43"/>
      <c r="I15" s="43"/>
      <c r="J15" s="43"/>
      <c r="K15" s="63" t="s">
        <v>878</v>
      </c>
      <c r="L15" s="63" t="s">
        <v>873</v>
      </c>
      <c r="M15" s="65">
        <v>672.2</v>
      </c>
      <c r="N15" s="65">
        <v>645.2</v>
      </c>
      <c r="O15" s="65">
        <v>700.9</v>
      </c>
      <c r="P15" s="65">
        <v>633.8</v>
      </c>
      <c r="Q15" s="64">
        <v>646.3</v>
      </c>
      <c r="R15" s="64">
        <v>658.1</v>
      </c>
    </row>
    <row r="16" spans="2:18" ht="13.5" customHeight="1">
      <c r="B16" s="6" t="s">
        <v>289</v>
      </c>
      <c r="C16" s="49" t="s">
        <v>241</v>
      </c>
      <c r="D16" s="5">
        <v>5009</v>
      </c>
      <c r="E16" s="43"/>
      <c r="F16" s="43"/>
      <c r="G16" s="43"/>
      <c r="H16" s="43"/>
      <c r="I16" s="43"/>
      <c r="J16" s="43"/>
      <c r="K16" s="63"/>
      <c r="L16" s="63"/>
      <c r="M16" s="65"/>
      <c r="N16" s="65"/>
      <c r="O16" s="65"/>
      <c r="P16" s="81"/>
      <c r="Q16" s="64">
        <f t="shared" si="2"/>
        <v>0</v>
      </c>
      <c r="R16" s="64">
        <f t="shared" si="3"/>
        <v>0</v>
      </c>
    </row>
    <row r="17" spans="2:18" ht="187.5" customHeight="1">
      <c r="B17" s="6" t="s">
        <v>290</v>
      </c>
      <c r="C17" s="49" t="s">
        <v>242</v>
      </c>
      <c r="D17" s="5">
        <v>5010</v>
      </c>
      <c r="E17" s="29" t="s">
        <v>970</v>
      </c>
      <c r="F17" s="29" t="s">
        <v>972</v>
      </c>
      <c r="G17" s="21" t="s">
        <v>923</v>
      </c>
      <c r="H17" s="43"/>
      <c r="I17" s="43"/>
      <c r="J17" s="43"/>
      <c r="K17" s="69" t="s">
        <v>983</v>
      </c>
      <c r="L17" s="69" t="s">
        <v>984</v>
      </c>
      <c r="M17" s="65">
        <v>453.7</v>
      </c>
      <c r="N17" s="65">
        <v>417.7</v>
      </c>
      <c r="O17" s="65">
        <v>748.3</v>
      </c>
      <c r="P17" s="82">
        <v>414.1</v>
      </c>
      <c r="Q17" s="64">
        <f t="shared" si="2"/>
        <v>433.9768</v>
      </c>
      <c r="R17" s="64">
        <f t="shared" si="3"/>
        <v>452.6378024</v>
      </c>
    </row>
    <row r="18" spans="2:18" ht="100.5" customHeight="1">
      <c r="B18" s="6" t="s">
        <v>291</v>
      </c>
      <c r="C18" s="49" t="s">
        <v>243</v>
      </c>
      <c r="D18" s="5">
        <v>5011</v>
      </c>
      <c r="E18" s="43"/>
      <c r="F18" s="43"/>
      <c r="G18" s="43"/>
      <c r="H18" s="43"/>
      <c r="I18" s="43"/>
      <c r="J18" s="43"/>
      <c r="K18" s="63"/>
      <c r="L18" s="63"/>
      <c r="M18" s="65"/>
      <c r="N18" s="65"/>
      <c r="O18" s="65"/>
      <c r="P18" s="43"/>
      <c r="Q18" s="64">
        <f t="shared" si="2"/>
        <v>0</v>
      </c>
      <c r="R18" s="64">
        <f t="shared" si="3"/>
        <v>0</v>
      </c>
    </row>
    <row r="19" spans="2:18" ht="40.5" customHeight="1">
      <c r="B19" s="6" t="s">
        <v>292</v>
      </c>
      <c r="C19" s="49" t="s">
        <v>244</v>
      </c>
      <c r="D19" s="5">
        <v>5012</v>
      </c>
      <c r="E19" s="43"/>
      <c r="F19" s="43"/>
      <c r="G19" s="43"/>
      <c r="H19" s="43"/>
      <c r="I19" s="43"/>
      <c r="J19" s="43"/>
      <c r="K19" s="63"/>
      <c r="L19" s="63"/>
      <c r="M19" s="65"/>
      <c r="N19" s="65"/>
      <c r="O19" s="65"/>
      <c r="P19" s="43"/>
      <c r="Q19" s="64">
        <f t="shared" si="2"/>
        <v>0</v>
      </c>
      <c r="R19" s="64">
        <f t="shared" si="3"/>
        <v>0</v>
      </c>
    </row>
    <row r="20" spans="2:18" ht="24" customHeight="1">
      <c r="B20" s="6" t="s">
        <v>293</v>
      </c>
      <c r="C20" s="49" t="s">
        <v>245</v>
      </c>
      <c r="D20" s="5">
        <v>5013</v>
      </c>
      <c r="E20" s="43"/>
      <c r="F20" s="43"/>
      <c r="G20" s="43"/>
      <c r="H20" s="43"/>
      <c r="I20" s="43"/>
      <c r="J20" s="43"/>
      <c r="K20" s="63"/>
      <c r="L20" s="63"/>
      <c r="M20" s="65"/>
      <c r="N20" s="65"/>
      <c r="O20" s="65"/>
      <c r="P20" s="43"/>
      <c r="Q20" s="64">
        <f t="shared" si="2"/>
        <v>0</v>
      </c>
      <c r="R20" s="64">
        <f t="shared" si="3"/>
        <v>0</v>
      </c>
    </row>
    <row r="21" spans="2:18" ht="45" customHeight="1">
      <c r="B21" s="6" t="s">
        <v>294</v>
      </c>
      <c r="C21" s="49" t="s">
        <v>246</v>
      </c>
      <c r="D21" s="5">
        <v>5014</v>
      </c>
      <c r="E21" s="43"/>
      <c r="F21" s="43"/>
      <c r="G21" s="43"/>
      <c r="H21" s="43"/>
      <c r="I21" s="43"/>
      <c r="J21" s="43"/>
      <c r="K21" s="63"/>
      <c r="L21" s="63"/>
      <c r="M21" s="65"/>
      <c r="N21" s="65"/>
      <c r="O21" s="65"/>
      <c r="P21" s="43"/>
      <c r="Q21" s="64">
        <f t="shared" si="2"/>
        <v>0</v>
      </c>
      <c r="R21" s="64">
        <f t="shared" si="3"/>
        <v>0</v>
      </c>
    </row>
    <row r="22" spans="2:18" ht="51.75" customHeight="1">
      <c r="B22" s="6" t="s">
        <v>295</v>
      </c>
      <c r="C22" s="49" t="s">
        <v>111</v>
      </c>
      <c r="D22" s="5">
        <v>5015</v>
      </c>
      <c r="E22" s="43"/>
      <c r="F22" s="43"/>
      <c r="G22" s="43"/>
      <c r="H22" s="43"/>
      <c r="I22" s="43"/>
      <c r="J22" s="43"/>
      <c r="K22" s="63"/>
      <c r="L22" s="63"/>
      <c r="M22" s="65"/>
      <c r="N22" s="65"/>
      <c r="O22" s="65"/>
      <c r="P22" s="43"/>
      <c r="Q22" s="64">
        <f t="shared" si="2"/>
        <v>0</v>
      </c>
      <c r="R22" s="64">
        <f t="shared" si="3"/>
        <v>0</v>
      </c>
    </row>
    <row r="23" spans="2:18" ht="286.5" customHeight="1">
      <c r="B23" s="6" t="s">
        <v>296</v>
      </c>
      <c r="C23" s="49" t="s">
        <v>247</v>
      </c>
      <c r="D23" s="5">
        <v>5016</v>
      </c>
      <c r="E23" s="76" t="s">
        <v>980</v>
      </c>
      <c r="F23" s="29" t="s">
        <v>976</v>
      </c>
      <c r="G23" s="21" t="s">
        <v>981</v>
      </c>
      <c r="H23" s="43"/>
      <c r="I23" s="43"/>
      <c r="J23" s="43"/>
      <c r="K23" s="63" t="s">
        <v>870</v>
      </c>
      <c r="L23" s="63" t="s">
        <v>872</v>
      </c>
      <c r="M23" s="65">
        <v>1899.1</v>
      </c>
      <c r="N23" s="65">
        <v>1590.4</v>
      </c>
      <c r="O23" s="65">
        <v>1679.1</v>
      </c>
      <c r="P23" s="71">
        <v>793.6</v>
      </c>
      <c r="Q23" s="64">
        <f t="shared" si="2"/>
        <v>831.6928</v>
      </c>
      <c r="R23" s="64">
        <f t="shared" si="3"/>
        <v>867.4555904000001</v>
      </c>
    </row>
    <row r="24" spans="2:18" ht="178.5" customHeight="1">
      <c r="B24" s="6" t="s">
        <v>297</v>
      </c>
      <c r="C24" s="49" t="s">
        <v>248</v>
      </c>
      <c r="D24" s="5">
        <v>5017</v>
      </c>
      <c r="E24" s="29" t="s">
        <v>970</v>
      </c>
      <c r="F24" s="29" t="s">
        <v>988</v>
      </c>
      <c r="G24" s="21" t="s">
        <v>923</v>
      </c>
      <c r="H24" s="43"/>
      <c r="I24" s="43"/>
      <c r="J24" s="43"/>
      <c r="K24" s="63" t="s">
        <v>871</v>
      </c>
      <c r="L24" s="63" t="s">
        <v>869</v>
      </c>
      <c r="M24" s="65">
        <v>70</v>
      </c>
      <c r="N24" s="65">
        <v>70</v>
      </c>
      <c r="O24" s="65">
        <v>73</v>
      </c>
      <c r="P24" s="79">
        <v>73</v>
      </c>
      <c r="Q24" s="64">
        <f t="shared" si="2"/>
        <v>76.50399999999999</v>
      </c>
      <c r="R24" s="64">
        <f t="shared" si="3"/>
        <v>79.79367199999999</v>
      </c>
    </row>
    <row r="25" spans="2:18" ht="39" customHeight="1">
      <c r="B25" s="6" t="s">
        <v>298</v>
      </c>
      <c r="C25" s="49" t="s">
        <v>114</v>
      </c>
      <c r="D25" s="5">
        <v>5018</v>
      </c>
      <c r="E25" s="43"/>
      <c r="F25" s="43"/>
      <c r="G25" s="43"/>
      <c r="H25" s="43"/>
      <c r="I25" s="43"/>
      <c r="J25" s="43"/>
      <c r="K25" s="63"/>
      <c r="L25" s="63"/>
      <c r="M25" s="65"/>
      <c r="N25" s="65"/>
      <c r="O25" s="65"/>
      <c r="P25" s="43"/>
      <c r="Q25" s="64">
        <f t="shared" si="2"/>
        <v>0</v>
      </c>
      <c r="R25" s="64">
        <f t="shared" si="3"/>
        <v>0</v>
      </c>
    </row>
    <row r="26" spans="2:18" ht="42" customHeight="1">
      <c r="B26" s="6" t="s">
        <v>299</v>
      </c>
      <c r="C26" s="49" t="s">
        <v>115</v>
      </c>
      <c r="D26" s="5">
        <v>5019</v>
      </c>
      <c r="E26" s="43"/>
      <c r="F26" s="43"/>
      <c r="G26" s="43"/>
      <c r="H26" s="43"/>
      <c r="I26" s="43"/>
      <c r="J26" s="43"/>
      <c r="K26" s="63"/>
      <c r="L26" s="63"/>
      <c r="M26" s="65"/>
      <c r="N26" s="65"/>
      <c r="O26" s="65"/>
      <c r="P26" s="43"/>
      <c r="Q26" s="64">
        <f t="shared" si="2"/>
        <v>0</v>
      </c>
      <c r="R26" s="64">
        <f t="shared" si="3"/>
        <v>0</v>
      </c>
    </row>
    <row r="27" spans="2:18" ht="69" customHeight="1">
      <c r="B27" s="6" t="s">
        <v>300</v>
      </c>
      <c r="C27" s="49" t="s">
        <v>249</v>
      </c>
      <c r="D27" s="5">
        <v>5020</v>
      </c>
      <c r="E27" s="43"/>
      <c r="F27" s="43"/>
      <c r="G27" s="43"/>
      <c r="H27" s="43"/>
      <c r="I27" s="43"/>
      <c r="J27" s="43"/>
      <c r="K27" s="63"/>
      <c r="L27" s="63"/>
      <c r="M27" s="65"/>
      <c r="N27" s="65"/>
      <c r="O27" s="65"/>
      <c r="P27" s="43"/>
      <c r="Q27" s="64">
        <f t="shared" si="2"/>
        <v>0</v>
      </c>
      <c r="R27" s="64">
        <f t="shared" si="3"/>
        <v>0</v>
      </c>
    </row>
    <row r="28" spans="2:18" ht="27.75" customHeight="1">
      <c r="B28" s="6" t="s">
        <v>301</v>
      </c>
      <c r="C28" s="49" t="s">
        <v>117</v>
      </c>
      <c r="D28" s="5">
        <v>5021</v>
      </c>
      <c r="E28" s="43"/>
      <c r="F28" s="43"/>
      <c r="G28" s="43"/>
      <c r="H28" s="43"/>
      <c r="I28" s="43"/>
      <c r="J28" s="43"/>
      <c r="K28" s="63"/>
      <c r="L28" s="63"/>
      <c r="M28" s="65"/>
      <c r="N28" s="65"/>
      <c r="O28" s="65"/>
      <c r="P28" s="43"/>
      <c r="Q28" s="64">
        <f t="shared" si="2"/>
        <v>0</v>
      </c>
      <c r="R28" s="64">
        <f t="shared" si="3"/>
        <v>0</v>
      </c>
    </row>
    <row r="29" spans="2:18" ht="31.5" customHeight="1">
      <c r="B29" s="6" t="s">
        <v>302</v>
      </c>
      <c r="C29" s="49" t="s">
        <v>118</v>
      </c>
      <c r="D29" s="5">
        <v>5022</v>
      </c>
      <c r="E29" s="43"/>
      <c r="F29" s="43"/>
      <c r="G29" s="43"/>
      <c r="H29" s="43"/>
      <c r="I29" s="43"/>
      <c r="J29" s="43"/>
      <c r="K29" s="63"/>
      <c r="L29" s="63"/>
      <c r="M29" s="65"/>
      <c r="N29" s="65"/>
      <c r="O29" s="65"/>
      <c r="P29" s="43"/>
      <c r="Q29" s="64">
        <f t="shared" si="2"/>
        <v>0</v>
      </c>
      <c r="R29" s="64">
        <f t="shared" si="3"/>
        <v>0</v>
      </c>
    </row>
    <row r="30" spans="2:18" ht="69.75" customHeight="1">
      <c r="B30" s="6" t="s">
        <v>303</v>
      </c>
      <c r="C30" s="49" t="s">
        <v>119</v>
      </c>
      <c r="D30" s="5">
        <v>5023</v>
      </c>
      <c r="E30" s="43"/>
      <c r="F30" s="43"/>
      <c r="G30" s="43"/>
      <c r="H30" s="43"/>
      <c r="I30" s="43"/>
      <c r="J30" s="43"/>
      <c r="K30" s="63"/>
      <c r="L30" s="63"/>
      <c r="M30" s="65"/>
      <c r="N30" s="65"/>
      <c r="O30" s="65"/>
      <c r="P30" s="43"/>
      <c r="Q30" s="64">
        <f t="shared" si="2"/>
        <v>0</v>
      </c>
      <c r="R30" s="64">
        <f t="shared" si="3"/>
        <v>0</v>
      </c>
    </row>
    <row r="31" spans="2:18" ht="45" customHeight="1">
      <c r="B31" s="6" t="s">
        <v>304</v>
      </c>
      <c r="C31" s="49" t="s">
        <v>250</v>
      </c>
      <c r="D31" s="5">
        <v>5024</v>
      </c>
      <c r="E31" s="43"/>
      <c r="F31" s="43"/>
      <c r="G31" s="43"/>
      <c r="H31" s="43"/>
      <c r="I31" s="43"/>
      <c r="J31" s="43"/>
      <c r="K31" s="63"/>
      <c r="L31" s="63"/>
      <c r="M31" s="65"/>
      <c r="N31" s="65"/>
      <c r="O31" s="65"/>
      <c r="P31" s="43"/>
      <c r="Q31" s="64">
        <f aca="true" t="shared" si="4" ref="Q31:Q94">SUM(P31*104.8/100)</f>
        <v>0</v>
      </c>
      <c r="R31" s="64">
        <f aca="true" t="shared" si="5" ref="R31:R94">SUM(Q31*104.3/100)</f>
        <v>0</v>
      </c>
    </row>
    <row r="32" spans="2:18" ht="156" customHeight="1">
      <c r="B32" s="6" t="s">
        <v>305</v>
      </c>
      <c r="C32" s="49" t="s">
        <v>251</v>
      </c>
      <c r="D32" s="5">
        <v>5025</v>
      </c>
      <c r="E32" s="29" t="s">
        <v>973</v>
      </c>
      <c r="F32" s="62" t="s">
        <v>974</v>
      </c>
      <c r="G32" s="21" t="s">
        <v>975</v>
      </c>
      <c r="H32" s="43"/>
      <c r="I32" s="43"/>
      <c r="J32" s="43"/>
      <c r="K32" s="69" t="s">
        <v>904</v>
      </c>
      <c r="L32" s="69" t="s">
        <v>905</v>
      </c>
      <c r="M32" s="65">
        <v>9</v>
      </c>
      <c r="N32" s="65">
        <v>8.1</v>
      </c>
      <c r="O32" s="65">
        <v>6</v>
      </c>
      <c r="P32" s="65">
        <v>6</v>
      </c>
      <c r="Q32" s="64">
        <f t="shared" si="4"/>
        <v>6.287999999999999</v>
      </c>
      <c r="R32" s="64">
        <f t="shared" si="5"/>
        <v>6.558383999999998</v>
      </c>
    </row>
    <row r="33" spans="2:18" ht="28.5" customHeight="1">
      <c r="B33" s="6" t="s">
        <v>306</v>
      </c>
      <c r="C33" s="49" t="s">
        <v>204</v>
      </c>
      <c r="D33" s="5">
        <v>5026</v>
      </c>
      <c r="E33" s="43"/>
      <c r="F33" s="43"/>
      <c r="G33" s="43"/>
      <c r="H33" s="43"/>
      <c r="I33" s="43"/>
      <c r="J33" s="43"/>
      <c r="K33" s="63"/>
      <c r="L33" s="63"/>
      <c r="M33" s="65"/>
      <c r="N33" s="65"/>
      <c r="O33" s="65"/>
      <c r="P33" s="43"/>
      <c r="Q33" s="64">
        <f t="shared" si="4"/>
        <v>0</v>
      </c>
      <c r="R33" s="64">
        <f t="shared" si="5"/>
        <v>0</v>
      </c>
    </row>
    <row r="34" spans="2:18" ht="195.75" customHeight="1">
      <c r="B34" s="6" t="s">
        <v>307</v>
      </c>
      <c r="C34" s="49" t="s">
        <v>252</v>
      </c>
      <c r="D34" s="5">
        <v>5027</v>
      </c>
      <c r="E34" s="80"/>
      <c r="F34" s="29"/>
      <c r="G34" s="21"/>
      <c r="H34" s="43"/>
      <c r="I34" s="43"/>
      <c r="J34" s="43"/>
      <c r="K34" s="63"/>
      <c r="L34" s="63"/>
      <c r="M34" s="65"/>
      <c r="N34" s="65"/>
      <c r="O34" s="65"/>
      <c r="P34" s="43"/>
      <c r="Q34" s="64">
        <f t="shared" si="4"/>
        <v>0</v>
      </c>
      <c r="R34" s="64">
        <f t="shared" si="5"/>
        <v>0</v>
      </c>
    </row>
    <row r="35" spans="2:18" ht="21" customHeight="1">
      <c r="B35" s="6" t="s">
        <v>308</v>
      </c>
      <c r="C35" s="49" t="s">
        <v>9</v>
      </c>
      <c r="D35" s="5">
        <v>5028</v>
      </c>
      <c r="E35" s="29"/>
      <c r="F35" s="29"/>
      <c r="G35" s="21"/>
      <c r="H35" s="43"/>
      <c r="I35" s="43"/>
      <c r="J35" s="43"/>
      <c r="K35" s="63"/>
      <c r="L35" s="63"/>
      <c r="M35" s="65"/>
      <c r="N35" s="65"/>
      <c r="O35" s="65"/>
      <c r="P35" s="43"/>
      <c r="Q35" s="64">
        <f t="shared" si="4"/>
        <v>0</v>
      </c>
      <c r="R35" s="64">
        <f t="shared" si="5"/>
        <v>0</v>
      </c>
    </row>
    <row r="36" spans="2:18" ht="43.5" customHeight="1">
      <c r="B36" s="6" t="s">
        <v>309</v>
      </c>
      <c r="C36" s="49" t="s">
        <v>253</v>
      </c>
      <c r="D36" s="5">
        <v>5029</v>
      </c>
      <c r="E36" s="43"/>
      <c r="F36" s="43"/>
      <c r="G36" s="43"/>
      <c r="H36" s="43"/>
      <c r="I36" s="43"/>
      <c r="J36" s="43"/>
      <c r="K36" s="63"/>
      <c r="L36" s="63"/>
      <c r="M36" s="65"/>
      <c r="N36" s="65"/>
      <c r="O36" s="65"/>
      <c r="P36" s="43"/>
      <c r="Q36" s="64">
        <f t="shared" si="4"/>
        <v>0</v>
      </c>
      <c r="R36" s="64">
        <f t="shared" si="5"/>
        <v>0</v>
      </c>
    </row>
    <row r="37" spans="2:18" ht="39" customHeight="1">
      <c r="B37" s="6" t="s">
        <v>310</v>
      </c>
      <c r="C37" s="49" t="s">
        <v>126</v>
      </c>
      <c r="D37" s="5">
        <v>5030</v>
      </c>
      <c r="E37" s="43"/>
      <c r="F37" s="43"/>
      <c r="G37" s="43"/>
      <c r="H37" s="43"/>
      <c r="I37" s="43"/>
      <c r="J37" s="43"/>
      <c r="K37" s="63"/>
      <c r="L37" s="63"/>
      <c r="M37" s="65"/>
      <c r="N37" s="65"/>
      <c r="O37" s="65"/>
      <c r="P37" s="43"/>
      <c r="Q37" s="64">
        <f t="shared" si="4"/>
        <v>0</v>
      </c>
      <c r="R37" s="64">
        <f t="shared" si="5"/>
        <v>0</v>
      </c>
    </row>
    <row r="38" spans="2:18" ht="28.5" customHeight="1">
      <c r="B38" s="6" t="s">
        <v>311</v>
      </c>
      <c r="C38" s="49" t="s">
        <v>10</v>
      </c>
      <c r="D38" s="5">
        <v>5031</v>
      </c>
      <c r="E38" s="43"/>
      <c r="F38" s="43"/>
      <c r="G38" s="43"/>
      <c r="H38" s="43"/>
      <c r="I38" s="43"/>
      <c r="J38" s="43"/>
      <c r="K38" s="63"/>
      <c r="L38" s="63"/>
      <c r="M38" s="65"/>
      <c r="N38" s="65"/>
      <c r="O38" s="65"/>
      <c r="P38" s="43"/>
      <c r="Q38" s="64">
        <f t="shared" si="4"/>
        <v>0</v>
      </c>
      <c r="R38" s="64">
        <f t="shared" si="5"/>
        <v>0</v>
      </c>
    </row>
    <row r="39" spans="2:18" ht="57" customHeight="1">
      <c r="B39" s="6" t="s">
        <v>312</v>
      </c>
      <c r="C39" s="49" t="s">
        <v>254</v>
      </c>
      <c r="D39" s="5">
        <v>5032</v>
      </c>
      <c r="E39" s="43"/>
      <c r="F39" s="43"/>
      <c r="G39" s="43"/>
      <c r="H39" s="43"/>
      <c r="I39" s="43"/>
      <c r="J39" s="43"/>
      <c r="K39" s="63"/>
      <c r="L39" s="63"/>
      <c r="M39" s="65"/>
      <c r="N39" s="65"/>
      <c r="O39" s="65"/>
      <c r="P39" s="43"/>
      <c r="Q39" s="64">
        <f t="shared" si="4"/>
        <v>0</v>
      </c>
      <c r="R39" s="64">
        <f t="shared" si="5"/>
        <v>0</v>
      </c>
    </row>
    <row r="40" spans="2:18" ht="42.75" customHeight="1">
      <c r="B40" s="6" t="s">
        <v>313</v>
      </c>
      <c r="C40" s="49" t="s">
        <v>205</v>
      </c>
      <c r="D40" s="5">
        <v>5033</v>
      </c>
      <c r="E40" s="43"/>
      <c r="F40" s="43"/>
      <c r="G40" s="43"/>
      <c r="H40" s="43"/>
      <c r="I40" s="43"/>
      <c r="J40" s="43"/>
      <c r="K40" s="63"/>
      <c r="L40" s="63"/>
      <c r="M40" s="65"/>
      <c r="N40" s="65"/>
      <c r="O40" s="65"/>
      <c r="P40" s="43"/>
      <c r="Q40" s="64">
        <f t="shared" si="4"/>
        <v>0</v>
      </c>
      <c r="R40" s="64">
        <f t="shared" si="5"/>
        <v>0</v>
      </c>
    </row>
    <row r="41" spans="2:18" ht="12.75" customHeight="1">
      <c r="B41" s="6" t="s">
        <v>314</v>
      </c>
      <c r="C41" s="49" t="s">
        <v>38</v>
      </c>
      <c r="D41" s="5">
        <v>5034</v>
      </c>
      <c r="E41" s="43"/>
      <c r="F41" s="43"/>
      <c r="G41" s="43"/>
      <c r="H41" s="43"/>
      <c r="I41" s="43"/>
      <c r="J41" s="43"/>
      <c r="K41" s="63"/>
      <c r="L41" s="63"/>
      <c r="M41" s="65"/>
      <c r="N41" s="65"/>
      <c r="O41" s="65"/>
      <c r="P41" s="43"/>
      <c r="Q41" s="64">
        <f t="shared" si="4"/>
        <v>0</v>
      </c>
      <c r="R41" s="64">
        <f t="shared" si="5"/>
        <v>0</v>
      </c>
    </row>
    <row r="42" spans="2:18" ht="42.75" customHeight="1">
      <c r="B42" s="6" t="s">
        <v>315</v>
      </c>
      <c r="C42" s="49" t="s">
        <v>255</v>
      </c>
      <c r="D42" s="5">
        <v>5035</v>
      </c>
      <c r="E42" s="43"/>
      <c r="F42" s="43"/>
      <c r="G42" s="43"/>
      <c r="H42" s="43"/>
      <c r="I42" s="43"/>
      <c r="J42" s="43"/>
      <c r="K42" s="63"/>
      <c r="L42" s="63"/>
      <c r="M42" s="65"/>
      <c r="N42" s="65"/>
      <c r="O42" s="65"/>
      <c r="P42" s="43"/>
      <c r="Q42" s="64">
        <f t="shared" si="4"/>
        <v>0</v>
      </c>
      <c r="R42" s="64">
        <f t="shared" si="5"/>
        <v>0</v>
      </c>
    </row>
    <row r="43" spans="2:18" ht="52.5" customHeight="1">
      <c r="B43" s="6" t="s">
        <v>316</v>
      </c>
      <c r="C43" s="49" t="s">
        <v>12</v>
      </c>
      <c r="D43" s="5">
        <v>5036</v>
      </c>
      <c r="E43" s="43"/>
      <c r="F43" s="43"/>
      <c r="G43" s="43"/>
      <c r="H43" s="43"/>
      <c r="I43" s="43"/>
      <c r="J43" s="43"/>
      <c r="K43" s="63"/>
      <c r="L43" s="63"/>
      <c r="M43" s="65"/>
      <c r="N43" s="65"/>
      <c r="O43" s="65"/>
      <c r="P43" s="43"/>
      <c r="Q43" s="64">
        <f t="shared" si="4"/>
        <v>0</v>
      </c>
      <c r="R43" s="64">
        <f t="shared" si="5"/>
        <v>0</v>
      </c>
    </row>
    <row r="44" spans="2:18" ht="53.25" customHeight="1">
      <c r="B44" s="6" t="s">
        <v>317</v>
      </c>
      <c r="C44" s="49" t="s">
        <v>256</v>
      </c>
      <c r="D44" s="5">
        <v>5037</v>
      </c>
      <c r="E44" s="43"/>
      <c r="F44" s="43"/>
      <c r="G44" s="43"/>
      <c r="H44" s="43"/>
      <c r="I44" s="43"/>
      <c r="J44" s="43"/>
      <c r="K44" s="63"/>
      <c r="L44" s="63"/>
      <c r="M44" s="65"/>
      <c r="N44" s="65"/>
      <c r="O44" s="65"/>
      <c r="P44" s="43"/>
      <c r="Q44" s="64">
        <f t="shared" si="4"/>
        <v>0</v>
      </c>
      <c r="R44" s="64">
        <f t="shared" si="5"/>
        <v>0</v>
      </c>
    </row>
    <row r="45" spans="2:18" ht="56.25" customHeight="1">
      <c r="B45" s="6" t="s">
        <v>318</v>
      </c>
      <c r="C45" s="49" t="s">
        <v>257</v>
      </c>
      <c r="D45" s="5">
        <v>5038</v>
      </c>
      <c r="E45" s="43"/>
      <c r="F45" s="43"/>
      <c r="G45" s="43"/>
      <c r="H45" s="43"/>
      <c r="I45" s="43"/>
      <c r="J45" s="43"/>
      <c r="K45" s="63"/>
      <c r="L45" s="63"/>
      <c r="M45" s="65"/>
      <c r="N45" s="65"/>
      <c r="O45" s="65"/>
      <c r="P45" s="43"/>
      <c r="Q45" s="64">
        <f t="shared" si="4"/>
        <v>0</v>
      </c>
      <c r="R45" s="64">
        <f t="shared" si="5"/>
        <v>0</v>
      </c>
    </row>
    <row r="46" spans="2:18" ht="25.5">
      <c r="B46" s="6" t="s">
        <v>319</v>
      </c>
      <c r="C46" s="49" t="s">
        <v>135</v>
      </c>
      <c r="D46" s="5">
        <v>5039</v>
      </c>
      <c r="E46" s="43"/>
      <c r="F46" s="43"/>
      <c r="G46" s="43"/>
      <c r="H46" s="43"/>
      <c r="I46" s="43"/>
      <c r="J46" s="43"/>
      <c r="K46" s="63"/>
      <c r="L46" s="63"/>
      <c r="M46" s="65"/>
      <c r="N46" s="65"/>
      <c r="O46" s="65"/>
      <c r="P46" s="43"/>
      <c r="Q46" s="64">
        <f t="shared" si="4"/>
        <v>0</v>
      </c>
      <c r="R46" s="64">
        <f t="shared" si="5"/>
        <v>0</v>
      </c>
    </row>
    <row r="47" spans="2:18" ht="41.25" customHeight="1">
      <c r="B47" s="6" t="s">
        <v>320</v>
      </c>
      <c r="C47" s="49" t="s">
        <v>207</v>
      </c>
      <c r="D47" s="5">
        <v>5040</v>
      </c>
      <c r="E47" s="43"/>
      <c r="F47" s="43"/>
      <c r="G47" s="43"/>
      <c r="H47" s="43"/>
      <c r="I47" s="43"/>
      <c r="J47" s="43"/>
      <c r="K47" s="63"/>
      <c r="L47" s="63"/>
      <c r="M47" s="65"/>
      <c r="N47" s="65"/>
      <c r="O47" s="65"/>
      <c r="P47" s="43"/>
      <c r="Q47" s="64">
        <f t="shared" si="4"/>
        <v>0</v>
      </c>
      <c r="R47" s="64">
        <f t="shared" si="5"/>
        <v>0</v>
      </c>
    </row>
    <row r="48" spans="2:18" ht="63" customHeight="1">
      <c r="B48" s="8" t="s">
        <v>347</v>
      </c>
      <c r="C48" s="48" t="s">
        <v>258</v>
      </c>
      <c r="D48" s="4">
        <v>5100</v>
      </c>
      <c r="E48" s="13" t="s">
        <v>733</v>
      </c>
      <c r="F48" s="13" t="s">
        <v>733</v>
      </c>
      <c r="G48" s="13" t="s">
        <v>733</v>
      </c>
      <c r="H48" s="13" t="s">
        <v>733</v>
      </c>
      <c r="I48" s="13" t="s">
        <v>733</v>
      </c>
      <c r="J48" s="13" t="s">
        <v>733</v>
      </c>
      <c r="K48" s="35" t="s">
        <v>733</v>
      </c>
      <c r="L48" s="35" t="s">
        <v>733</v>
      </c>
      <c r="M48" s="66">
        <f aca="true" t="shared" si="6" ref="M48:R48">SUM(M49:M67)</f>
        <v>1135.9</v>
      </c>
      <c r="N48" s="66">
        <f t="shared" si="6"/>
        <v>1122.2</v>
      </c>
      <c r="O48" s="66">
        <f t="shared" si="6"/>
        <v>1215.2</v>
      </c>
      <c r="P48" s="66">
        <f t="shared" si="6"/>
        <v>1242</v>
      </c>
      <c r="Q48" s="66">
        <f t="shared" si="6"/>
        <v>1248.9</v>
      </c>
      <c r="R48" s="66">
        <f t="shared" si="6"/>
        <v>1255.3</v>
      </c>
    </row>
    <row r="49" spans="2:18" ht="255" customHeight="1">
      <c r="B49" s="6" t="s">
        <v>348</v>
      </c>
      <c r="C49" s="49" t="s">
        <v>138</v>
      </c>
      <c r="D49" s="5">
        <v>5101</v>
      </c>
      <c r="E49" s="21" t="s">
        <v>967</v>
      </c>
      <c r="F49" s="75" t="s">
        <v>969</v>
      </c>
      <c r="G49" s="74" t="s">
        <v>968</v>
      </c>
      <c r="H49" s="13" t="s">
        <v>917</v>
      </c>
      <c r="I49" s="13" t="s">
        <v>918</v>
      </c>
      <c r="J49" s="22">
        <v>39297</v>
      </c>
      <c r="K49" s="69" t="s">
        <v>893</v>
      </c>
      <c r="L49" s="69" t="s">
        <v>894</v>
      </c>
      <c r="M49" s="65">
        <v>1135.9</v>
      </c>
      <c r="N49" s="65">
        <v>1122.2</v>
      </c>
      <c r="O49" s="65">
        <v>1215.2</v>
      </c>
      <c r="P49" s="71">
        <v>1242</v>
      </c>
      <c r="Q49" s="64">
        <v>1248.9</v>
      </c>
      <c r="R49" s="64">
        <v>1255.3</v>
      </c>
    </row>
    <row r="50" spans="2:18" ht="12.75">
      <c r="B50" s="6" t="s">
        <v>349</v>
      </c>
      <c r="C50" s="49" t="s">
        <v>139</v>
      </c>
      <c r="D50" s="5">
        <v>5102</v>
      </c>
      <c r="E50" s="43"/>
      <c r="F50" s="43"/>
      <c r="G50" s="43"/>
      <c r="H50" s="43"/>
      <c r="I50" s="43"/>
      <c r="J50" s="43"/>
      <c r="K50" s="69"/>
      <c r="L50" s="69"/>
      <c r="M50" s="65"/>
      <c r="N50" s="65"/>
      <c r="O50" s="65"/>
      <c r="P50" s="43"/>
      <c r="Q50" s="64">
        <f t="shared" si="4"/>
        <v>0</v>
      </c>
      <c r="R50" s="64">
        <f t="shared" si="5"/>
        <v>0</v>
      </c>
    </row>
    <row r="51" spans="2:18" ht="34.5" customHeight="1">
      <c r="B51" s="6" t="s">
        <v>350</v>
      </c>
      <c r="C51" s="49" t="s">
        <v>140</v>
      </c>
      <c r="D51" s="5">
        <v>5103</v>
      </c>
      <c r="E51" s="43"/>
      <c r="F51" s="43"/>
      <c r="G51" s="43"/>
      <c r="H51" s="43"/>
      <c r="I51" s="43"/>
      <c r="J51" s="43"/>
      <c r="K51" s="69"/>
      <c r="L51" s="69"/>
      <c r="M51" s="65"/>
      <c r="N51" s="65"/>
      <c r="O51" s="65"/>
      <c r="P51" s="43"/>
      <c r="Q51" s="64">
        <f t="shared" si="4"/>
        <v>0</v>
      </c>
      <c r="R51" s="64">
        <f t="shared" si="5"/>
        <v>0</v>
      </c>
    </row>
    <row r="52" spans="2:18" ht="12.75">
      <c r="B52" s="6" t="s">
        <v>351</v>
      </c>
      <c r="C52" s="49" t="s">
        <v>14</v>
      </c>
      <c r="D52" s="5">
        <v>5104</v>
      </c>
      <c r="E52" s="43"/>
      <c r="F52" s="43"/>
      <c r="G52" s="43"/>
      <c r="H52" s="43"/>
      <c r="I52" s="43"/>
      <c r="J52" s="43"/>
      <c r="K52" s="69"/>
      <c r="L52" s="69"/>
      <c r="M52" s="65"/>
      <c r="N52" s="65"/>
      <c r="O52" s="65"/>
      <c r="P52" s="43"/>
      <c r="Q52" s="64">
        <f t="shared" si="4"/>
        <v>0</v>
      </c>
      <c r="R52" s="64">
        <f t="shared" si="5"/>
        <v>0</v>
      </c>
    </row>
    <row r="53" spans="2:18" ht="78" customHeight="1">
      <c r="B53" s="6" t="s">
        <v>352</v>
      </c>
      <c r="C53" s="49" t="s">
        <v>8</v>
      </c>
      <c r="D53" s="5">
        <v>5105</v>
      </c>
      <c r="E53" s="43"/>
      <c r="F53" s="43"/>
      <c r="G53" s="43"/>
      <c r="H53" s="43"/>
      <c r="I53" s="43"/>
      <c r="J53" s="43"/>
      <c r="K53" s="69"/>
      <c r="L53" s="69"/>
      <c r="M53" s="65"/>
      <c r="N53" s="65"/>
      <c r="O53" s="65"/>
      <c r="P53" s="43"/>
      <c r="Q53" s="64">
        <f t="shared" si="4"/>
        <v>0</v>
      </c>
      <c r="R53" s="64">
        <f t="shared" si="5"/>
        <v>0</v>
      </c>
    </row>
    <row r="54" spans="2:18" ht="52.5" customHeight="1">
      <c r="B54" s="6" t="s">
        <v>353</v>
      </c>
      <c r="C54" s="49" t="s">
        <v>15</v>
      </c>
      <c r="D54" s="5">
        <v>5106</v>
      </c>
      <c r="E54" s="43"/>
      <c r="F54" s="43"/>
      <c r="G54" s="43"/>
      <c r="H54" s="43"/>
      <c r="I54" s="43"/>
      <c r="J54" s="43"/>
      <c r="K54" s="69"/>
      <c r="L54" s="69"/>
      <c r="M54" s="65"/>
      <c r="N54" s="65"/>
      <c r="O54" s="65"/>
      <c r="P54" s="43"/>
      <c r="Q54" s="64">
        <f t="shared" si="4"/>
        <v>0</v>
      </c>
      <c r="R54" s="64">
        <f t="shared" si="5"/>
        <v>0</v>
      </c>
    </row>
    <row r="55" spans="2:18" ht="55.5" customHeight="1">
      <c r="B55" s="6" t="s">
        <v>354</v>
      </c>
      <c r="C55" s="49" t="s">
        <v>43</v>
      </c>
      <c r="D55" s="5">
        <v>5107</v>
      </c>
      <c r="E55" s="43"/>
      <c r="F55" s="43"/>
      <c r="G55" s="43"/>
      <c r="H55" s="43"/>
      <c r="I55" s="43"/>
      <c r="J55" s="43"/>
      <c r="K55" s="69"/>
      <c r="L55" s="69"/>
      <c r="M55" s="65"/>
      <c r="N55" s="65"/>
      <c r="O55" s="65"/>
      <c r="P55" s="43"/>
      <c r="Q55" s="64">
        <f t="shared" si="4"/>
        <v>0</v>
      </c>
      <c r="R55" s="64">
        <f t="shared" si="5"/>
        <v>0</v>
      </c>
    </row>
    <row r="56" spans="2:18" ht="25.5" customHeight="1">
      <c r="B56" s="6" t="s">
        <v>355</v>
      </c>
      <c r="C56" s="49" t="s">
        <v>90</v>
      </c>
      <c r="D56" s="5">
        <v>5108</v>
      </c>
      <c r="E56" s="43"/>
      <c r="F56" s="43"/>
      <c r="G56" s="43"/>
      <c r="H56" s="43"/>
      <c r="I56" s="43"/>
      <c r="J56" s="43"/>
      <c r="K56" s="69"/>
      <c r="L56" s="69"/>
      <c r="M56" s="65"/>
      <c r="N56" s="65"/>
      <c r="O56" s="65"/>
      <c r="P56" s="43"/>
      <c r="Q56" s="64">
        <f t="shared" si="4"/>
        <v>0</v>
      </c>
      <c r="R56" s="64">
        <f t="shared" si="5"/>
        <v>0</v>
      </c>
    </row>
    <row r="57" spans="2:18" ht="36" customHeight="1">
      <c r="B57" s="6" t="s">
        <v>356</v>
      </c>
      <c r="C57" s="49" t="s">
        <v>91</v>
      </c>
      <c r="D57" s="5">
        <v>5109</v>
      </c>
      <c r="E57" s="43"/>
      <c r="F57" s="43"/>
      <c r="G57" s="43"/>
      <c r="H57" s="43"/>
      <c r="I57" s="43"/>
      <c r="J57" s="43"/>
      <c r="K57" s="69"/>
      <c r="L57" s="69"/>
      <c r="M57" s="65"/>
      <c r="N57" s="65"/>
      <c r="O57" s="65"/>
      <c r="P57" s="43"/>
      <c r="Q57" s="64">
        <f t="shared" si="4"/>
        <v>0</v>
      </c>
      <c r="R57" s="64">
        <f t="shared" si="5"/>
        <v>0</v>
      </c>
    </row>
    <row r="58" spans="2:18" ht="79.5" customHeight="1">
      <c r="B58" s="6" t="s">
        <v>357</v>
      </c>
      <c r="C58" s="49" t="s">
        <v>92</v>
      </c>
      <c r="D58" s="5">
        <v>5110</v>
      </c>
      <c r="E58" s="43"/>
      <c r="F58" s="43"/>
      <c r="G58" s="43"/>
      <c r="H58" s="43"/>
      <c r="I58" s="43"/>
      <c r="J58" s="43"/>
      <c r="K58" s="69"/>
      <c r="L58" s="69"/>
      <c r="M58" s="65"/>
      <c r="N58" s="65"/>
      <c r="O58" s="65"/>
      <c r="P58" s="43"/>
      <c r="Q58" s="64">
        <f t="shared" si="4"/>
        <v>0</v>
      </c>
      <c r="R58" s="64">
        <f t="shared" si="5"/>
        <v>0</v>
      </c>
    </row>
    <row r="59" spans="2:18" ht="79.5" customHeight="1">
      <c r="B59" s="6" t="s">
        <v>358</v>
      </c>
      <c r="C59" s="49" t="s">
        <v>42</v>
      </c>
      <c r="D59" s="5">
        <v>5111</v>
      </c>
      <c r="E59" s="43"/>
      <c r="F59" s="43"/>
      <c r="G59" s="43"/>
      <c r="H59" s="43"/>
      <c r="I59" s="43"/>
      <c r="J59" s="43"/>
      <c r="K59" s="69"/>
      <c r="L59" s="69"/>
      <c r="M59" s="65"/>
      <c r="N59" s="65"/>
      <c r="O59" s="65"/>
      <c r="P59" s="43"/>
      <c r="Q59" s="64">
        <f t="shared" si="4"/>
        <v>0</v>
      </c>
      <c r="R59" s="64">
        <f t="shared" si="5"/>
        <v>0</v>
      </c>
    </row>
    <row r="60" spans="2:18" ht="78.75" customHeight="1">
      <c r="B60" s="6" t="s">
        <v>359</v>
      </c>
      <c r="C60" s="49" t="s">
        <v>93</v>
      </c>
      <c r="D60" s="5">
        <v>5112</v>
      </c>
      <c r="E60" s="43"/>
      <c r="F60" s="43"/>
      <c r="G60" s="43"/>
      <c r="H60" s="43"/>
      <c r="I60" s="43"/>
      <c r="J60" s="43"/>
      <c r="K60" s="69"/>
      <c r="L60" s="69"/>
      <c r="M60" s="65"/>
      <c r="N60" s="65"/>
      <c r="O60" s="65"/>
      <c r="P60" s="43"/>
      <c r="Q60" s="64">
        <f t="shared" si="4"/>
        <v>0</v>
      </c>
      <c r="R60" s="64">
        <f t="shared" si="5"/>
        <v>0</v>
      </c>
    </row>
    <row r="61" spans="2:18" ht="89.25" customHeight="1">
      <c r="B61" s="6" t="s">
        <v>360</v>
      </c>
      <c r="C61" s="49" t="s">
        <v>141</v>
      </c>
      <c r="D61" s="5">
        <v>5113</v>
      </c>
      <c r="E61" s="43"/>
      <c r="F61" s="43"/>
      <c r="G61" s="43"/>
      <c r="H61" s="43"/>
      <c r="I61" s="43"/>
      <c r="J61" s="43"/>
      <c r="K61" s="69"/>
      <c r="L61" s="69"/>
      <c r="M61" s="65"/>
      <c r="N61" s="65"/>
      <c r="O61" s="65"/>
      <c r="P61" s="43"/>
      <c r="Q61" s="64">
        <f t="shared" si="4"/>
        <v>0</v>
      </c>
      <c r="R61" s="64">
        <f t="shared" si="5"/>
        <v>0</v>
      </c>
    </row>
    <row r="62" spans="2:18" ht="25.5" customHeight="1">
      <c r="B62" s="6" t="s">
        <v>361</v>
      </c>
      <c r="C62" s="49" t="s">
        <v>16</v>
      </c>
      <c r="D62" s="5">
        <v>5114</v>
      </c>
      <c r="E62" s="43"/>
      <c r="F62" s="43"/>
      <c r="G62" s="43"/>
      <c r="H62" s="43"/>
      <c r="I62" s="43"/>
      <c r="J62" s="43"/>
      <c r="K62" s="69"/>
      <c r="L62" s="69"/>
      <c r="M62" s="65"/>
      <c r="N62" s="65"/>
      <c r="O62" s="65"/>
      <c r="P62" s="43"/>
      <c r="Q62" s="64">
        <f t="shared" si="4"/>
        <v>0</v>
      </c>
      <c r="R62" s="64">
        <f t="shared" si="5"/>
        <v>0</v>
      </c>
    </row>
    <row r="63" spans="2:18" ht="105.75" customHeight="1">
      <c r="B63" s="6" t="s">
        <v>362</v>
      </c>
      <c r="C63" s="49" t="s">
        <v>94</v>
      </c>
      <c r="D63" s="5">
        <v>5115</v>
      </c>
      <c r="E63" s="43"/>
      <c r="F63" s="43"/>
      <c r="G63" s="43"/>
      <c r="H63" s="43"/>
      <c r="I63" s="43"/>
      <c r="J63" s="43"/>
      <c r="K63" s="69"/>
      <c r="L63" s="69"/>
      <c r="M63" s="65"/>
      <c r="N63" s="65"/>
      <c r="O63" s="65"/>
      <c r="P63" s="43"/>
      <c r="Q63" s="64">
        <f t="shared" si="4"/>
        <v>0</v>
      </c>
      <c r="R63" s="64">
        <f t="shared" si="5"/>
        <v>0</v>
      </c>
    </row>
    <row r="64" spans="2:18" ht="91.5" customHeight="1">
      <c r="B64" s="6" t="s">
        <v>363</v>
      </c>
      <c r="C64" s="49" t="s">
        <v>13</v>
      </c>
      <c r="D64" s="5">
        <v>5116</v>
      </c>
      <c r="E64" s="43"/>
      <c r="F64" s="43"/>
      <c r="G64" s="43"/>
      <c r="H64" s="43"/>
      <c r="I64" s="43"/>
      <c r="J64" s="43"/>
      <c r="K64" s="69"/>
      <c r="L64" s="69"/>
      <c r="M64" s="65"/>
      <c r="N64" s="65"/>
      <c r="O64" s="65"/>
      <c r="P64" s="43"/>
      <c r="Q64" s="64">
        <f t="shared" si="4"/>
        <v>0</v>
      </c>
      <c r="R64" s="64">
        <f t="shared" si="5"/>
        <v>0</v>
      </c>
    </row>
    <row r="65" spans="2:18" ht="18.75" customHeight="1">
      <c r="B65" s="6" t="s">
        <v>364</v>
      </c>
      <c r="C65" s="49" t="s">
        <v>17</v>
      </c>
      <c r="D65" s="5">
        <v>5117</v>
      </c>
      <c r="E65" s="43"/>
      <c r="F65" s="43"/>
      <c r="G65" s="43"/>
      <c r="H65" s="43"/>
      <c r="I65" s="43"/>
      <c r="J65" s="43"/>
      <c r="K65" s="69"/>
      <c r="L65" s="69"/>
      <c r="M65" s="65"/>
      <c r="N65" s="65"/>
      <c r="O65" s="65"/>
      <c r="P65" s="43"/>
      <c r="Q65" s="64">
        <f t="shared" si="4"/>
        <v>0</v>
      </c>
      <c r="R65" s="64">
        <f t="shared" si="5"/>
        <v>0</v>
      </c>
    </row>
    <row r="66" spans="2:18" ht="12.75">
      <c r="B66" s="6" t="s">
        <v>17</v>
      </c>
      <c r="C66" s="49" t="s">
        <v>17</v>
      </c>
      <c r="D66" s="5" t="s">
        <v>17</v>
      </c>
      <c r="E66" s="43"/>
      <c r="F66" s="43"/>
      <c r="G66" s="43"/>
      <c r="H66" s="43"/>
      <c r="I66" s="43"/>
      <c r="J66" s="43"/>
      <c r="K66" s="69"/>
      <c r="L66" s="69"/>
      <c r="M66" s="65"/>
      <c r="N66" s="65"/>
      <c r="O66" s="65"/>
      <c r="P66" s="43"/>
      <c r="Q66" s="64">
        <f t="shared" si="4"/>
        <v>0</v>
      </c>
      <c r="R66" s="64">
        <f t="shared" si="5"/>
        <v>0</v>
      </c>
    </row>
    <row r="67" spans="2:18" ht="15" customHeight="1">
      <c r="B67" s="6" t="s">
        <v>142</v>
      </c>
      <c r="C67" s="49" t="s">
        <v>17</v>
      </c>
      <c r="D67" s="5">
        <v>5199</v>
      </c>
      <c r="E67" s="43"/>
      <c r="F67" s="43"/>
      <c r="G67" s="43"/>
      <c r="H67" s="43"/>
      <c r="I67" s="43"/>
      <c r="J67" s="43"/>
      <c r="K67" s="69"/>
      <c r="L67" s="69"/>
      <c r="M67" s="65"/>
      <c r="N67" s="65"/>
      <c r="O67" s="65"/>
      <c r="P67" s="43"/>
      <c r="Q67" s="64">
        <f t="shared" si="4"/>
        <v>0</v>
      </c>
      <c r="R67" s="64">
        <f t="shared" si="5"/>
        <v>0</v>
      </c>
    </row>
    <row r="68" spans="2:18" ht="63" customHeight="1">
      <c r="B68" s="8" t="s">
        <v>365</v>
      </c>
      <c r="C68" s="48" t="s">
        <v>260</v>
      </c>
      <c r="D68" s="4">
        <v>5200</v>
      </c>
      <c r="E68" s="13" t="s">
        <v>733</v>
      </c>
      <c r="F68" s="13" t="s">
        <v>733</v>
      </c>
      <c r="G68" s="13" t="s">
        <v>733</v>
      </c>
      <c r="H68" s="13" t="s">
        <v>733</v>
      </c>
      <c r="I68" s="13" t="s">
        <v>733</v>
      </c>
      <c r="J68" s="13" t="s">
        <v>733</v>
      </c>
      <c r="K68" s="35" t="s">
        <v>733</v>
      </c>
      <c r="L68" s="35" t="s">
        <v>733</v>
      </c>
      <c r="M68" s="65"/>
      <c r="N68" s="65"/>
      <c r="O68" s="65"/>
      <c r="P68" s="43"/>
      <c r="Q68" s="64">
        <f t="shared" si="4"/>
        <v>0</v>
      </c>
      <c r="R68" s="64">
        <f t="shared" si="5"/>
        <v>0</v>
      </c>
    </row>
    <row r="69" spans="2:18" ht="35.25" customHeight="1">
      <c r="B69" s="6" t="s">
        <v>366</v>
      </c>
      <c r="C69" s="49" t="s">
        <v>860</v>
      </c>
      <c r="D69" s="5">
        <v>5201</v>
      </c>
      <c r="E69" s="13" t="s">
        <v>733</v>
      </c>
      <c r="F69" s="13" t="s">
        <v>733</v>
      </c>
      <c r="G69" s="13" t="s">
        <v>733</v>
      </c>
      <c r="H69" s="13" t="s">
        <v>733</v>
      </c>
      <c r="I69" s="13" t="s">
        <v>733</v>
      </c>
      <c r="J69" s="13" t="s">
        <v>733</v>
      </c>
      <c r="K69" s="35" t="s">
        <v>733</v>
      </c>
      <c r="L69" s="35" t="s">
        <v>733</v>
      </c>
      <c r="M69" s="65"/>
      <c r="N69" s="65"/>
      <c r="O69" s="65"/>
      <c r="P69" s="43"/>
      <c r="Q69" s="64">
        <f t="shared" si="4"/>
        <v>0</v>
      </c>
      <c r="R69" s="64">
        <f t="shared" si="5"/>
        <v>0</v>
      </c>
    </row>
    <row r="70" spans="2:18" ht="16.5" customHeight="1">
      <c r="B70" s="6" t="s">
        <v>1026</v>
      </c>
      <c r="C70" s="49" t="s">
        <v>261</v>
      </c>
      <c r="D70" s="5">
        <v>5202</v>
      </c>
      <c r="E70" s="43"/>
      <c r="F70" s="43"/>
      <c r="G70" s="43"/>
      <c r="H70" s="43"/>
      <c r="I70" s="43"/>
      <c r="J70" s="43"/>
      <c r="K70" s="69"/>
      <c r="L70" s="69"/>
      <c r="M70" s="65"/>
      <c r="N70" s="65"/>
      <c r="O70" s="65"/>
      <c r="P70" s="43"/>
      <c r="Q70" s="64">
        <f t="shared" si="4"/>
        <v>0</v>
      </c>
      <c r="R70" s="64">
        <f t="shared" si="5"/>
        <v>0</v>
      </c>
    </row>
    <row r="71" spans="2:18" ht="30.75" customHeight="1">
      <c r="B71" s="6" t="s">
        <v>1027</v>
      </c>
      <c r="C71" s="49" t="s">
        <v>262</v>
      </c>
      <c r="D71" s="5">
        <v>5203</v>
      </c>
      <c r="E71" s="43"/>
      <c r="F71" s="43"/>
      <c r="G71" s="43"/>
      <c r="H71" s="43"/>
      <c r="I71" s="43"/>
      <c r="J71" s="43"/>
      <c r="K71" s="69"/>
      <c r="L71" s="69"/>
      <c r="M71" s="65"/>
      <c r="N71" s="65"/>
      <c r="O71" s="65"/>
      <c r="P71" s="43"/>
      <c r="Q71" s="64">
        <f t="shared" si="4"/>
        <v>0</v>
      </c>
      <c r="R71" s="64">
        <f t="shared" si="5"/>
        <v>0</v>
      </c>
    </row>
    <row r="72" spans="2:18" ht="18.75" customHeight="1">
      <c r="B72" s="6" t="s">
        <v>1028</v>
      </c>
      <c r="C72" s="49" t="s">
        <v>146</v>
      </c>
      <c r="D72" s="5">
        <v>5204</v>
      </c>
      <c r="E72" s="43"/>
      <c r="F72" s="43"/>
      <c r="G72" s="43"/>
      <c r="H72" s="43"/>
      <c r="I72" s="43"/>
      <c r="J72" s="43"/>
      <c r="K72" s="69"/>
      <c r="L72" s="69"/>
      <c r="M72" s="65"/>
      <c r="N72" s="65"/>
      <c r="O72" s="65"/>
      <c r="P72" s="43"/>
      <c r="Q72" s="64">
        <f t="shared" si="4"/>
        <v>0</v>
      </c>
      <c r="R72" s="64">
        <f t="shared" si="5"/>
        <v>0</v>
      </c>
    </row>
    <row r="73" spans="2:18" ht="33" customHeight="1">
      <c r="B73" s="6" t="s">
        <v>368</v>
      </c>
      <c r="C73" s="49" t="s">
        <v>263</v>
      </c>
      <c r="D73" s="5">
        <v>5205</v>
      </c>
      <c r="E73" s="43"/>
      <c r="F73" s="43"/>
      <c r="G73" s="43"/>
      <c r="H73" s="43"/>
      <c r="I73" s="43"/>
      <c r="J73" s="43"/>
      <c r="K73" s="69"/>
      <c r="L73" s="69"/>
      <c r="M73" s="65"/>
      <c r="N73" s="65"/>
      <c r="O73" s="65"/>
      <c r="P73" s="43"/>
      <c r="Q73" s="64">
        <f t="shared" si="4"/>
        <v>0</v>
      </c>
      <c r="R73" s="64">
        <f t="shared" si="5"/>
        <v>0</v>
      </c>
    </row>
    <row r="74" spans="2:18" ht="46.5" customHeight="1">
      <c r="B74" s="6" t="s">
        <v>369</v>
      </c>
      <c r="C74" s="49" t="s">
        <v>264</v>
      </c>
      <c r="D74" s="5">
        <v>5206</v>
      </c>
      <c r="E74" s="43"/>
      <c r="F74" s="43"/>
      <c r="G74" s="43"/>
      <c r="H74" s="43"/>
      <c r="I74" s="43"/>
      <c r="J74" s="43"/>
      <c r="K74" s="69"/>
      <c r="L74" s="69"/>
      <c r="M74" s="65"/>
      <c r="N74" s="65"/>
      <c r="O74" s="65"/>
      <c r="P74" s="43"/>
      <c r="Q74" s="64">
        <f t="shared" si="4"/>
        <v>0</v>
      </c>
      <c r="R74" s="64">
        <f t="shared" si="5"/>
        <v>0</v>
      </c>
    </row>
    <row r="75" spans="2:18" ht="38.25" customHeight="1">
      <c r="B75" s="6" t="s">
        <v>1002</v>
      </c>
      <c r="C75" s="49" t="s">
        <v>265</v>
      </c>
      <c r="D75" s="5">
        <v>5207</v>
      </c>
      <c r="E75" s="43"/>
      <c r="F75" s="43"/>
      <c r="G75" s="43"/>
      <c r="H75" s="43"/>
      <c r="I75" s="43"/>
      <c r="J75" s="43"/>
      <c r="K75" s="69"/>
      <c r="L75" s="69"/>
      <c r="M75" s="65"/>
      <c r="N75" s="65"/>
      <c r="O75" s="65"/>
      <c r="P75" s="43"/>
      <c r="Q75" s="64">
        <f t="shared" si="4"/>
        <v>0</v>
      </c>
      <c r="R75" s="64">
        <f t="shared" si="5"/>
        <v>0</v>
      </c>
    </row>
    <row r="76" spans="2:18" ht="15.75" customHeight="1">
      <c r="B76" s="6" t="s">
        <v>1003</v>
      </c>
      <c r="C76" s="49" t="s">
        <v>188</v>
      </c>
      <c r="D76" s="5">
        <v>5208</v>
      </c>
      <c r="E76" s="43"/>
      <c r="F76" s="43"/>
      <c r="G76" s="43"/>
      <c r="H76" s="43"/>
      <c r="I76" s="43"/>
      <c r="J76" s="43"/>
      <c r="K76" s="69"/>
      <c r="L76" s="69"/>
      <c r="M76" s="65"/>
      <c r="N76" s="65"/>
      <c r="O76" s="65"/>
      <c r="P76" s="43"/>
      <c r="Q76" s="64">
        <f t="shared" si="4"/>
        <v>0</v>
      </c>
      <c r="R76" s="64">
        <f t="shared" si="5"/>
        <v>0</v>
      </c>
    </row>
    <row r="77" spans="2:18" ht="15" customHeight="1">
      <c r="B77" s="6" t="s">
        <v>1029</v>
      </c>
      <c r="C77" s="49" t="s">
        <v>150</v>
      </c>
      <c r="D77" s="5">
        <v>5209</v>
      </c>
      <c r="E77" s="43"/>
      <c r="F77" s="43"/>
      <c r="G77" s="43"/>
      <c r="H77" s="43"/>
      <c r="I77" s="43"/>
      <c r="J77" s="43"/>
      <c r="K77" s="69"/>
      <c r="L77" s="69"/>
      <c r="M77" s="65"/>
      <c r="N77" s="65"/>
      <c r="O77" s="65"/>
      <c r="P77" s="43"/>
      <c r="Q77" s="64">
        <f t="shared" si="4"/>
        <v>0</v>
      </c>
      <c r="R77" s="64">
        <f t="shared" si="5"/>
        <v>0</v>
      </c>
    </row>
    <row r="78" spans="2:18" ht="44.25" customHeight="1">
      <c r="B78" s="6" t="s">
        <v>372</v>
      </c>
      <c r="C78" s="49" t="s">
        <v>151</v>
      </c>
      <c r="D78" s="5">
        <v>5210</v>
      </c>
      <c r="E78" s="43"/>
      <c r="F78" s="43"/>
      <c r="G78" s="43"/>
      <c r="H78" s="43"/>
      <c r="I78" s="43"/>
      <c r="J78" s="43"/>
      <c r="K78" s="69"/>
      <c r="L78" s="69"/>
      <c r="M78" s="65"/>
      <c r="N78" s="65"/>
      <c r="O78" s="65"/>
      <c r="P78" s="43"/>
      <c r="Q78" s="64">
        <f t="shared" si="4"/>
        <v>0</v>
      </c>
      <c r="R78" s="64">
        <f t="shared" si="5"/>
        <v>0</v>
      </c>
    </row>
    <row r="79" spans="2:18" ht="57.75" customHeight="1">
      <c r="B79" s="6" t="s">
        <v>373</v>
      </c>
      <c r="C79" s="49" t="s">
        <v>152</v>
      </c>
      <c r="D79" s="5">
        <v>5211</v>
      </c>
      <c r="E79" s="43"/>
      <c r="F79" s="43"/>
      <c r="G79" s="43"/>
      <c r="H79" s="43"/>
      <c r="I79" s="43"/>
      <c r="J79" s="43"/>
      <c r="K79" s="69"/>
      <c r="L79" s="69"/>
      <c r="M79" s="65"/>
      <c r="N79" s="65"/>
      <c r="O79" s="65"/>
      <c r="P79" s="43"/>
      <c r="Q79" s="64">
        <f t="shared" si="4"/>
        <v>0</v>
      </c>
      <c r="R79" s="64">
        <f t="shared" si="5"/>
        <v>0</v>
      </c>
    </row>
    <row r="80" spans="2:18" ht="40.5" customHeight="1">
      <c r="B80" s="6" t="s">
        <v>374</v>
      </c>
      <c r="C80" s="49" t="s">
        <v>86</v>
      </c>
      <c r="D80" s="5">
        <v>5212</v>
      </c>
      <c r="E80" s="43"/>
      <c r="F80" s="43"/>
      <c r="G80" s="43"/>
      <c r="H80" s="43"/>
      <c r="I80" s="43"/>
      <c r="J80" s="43"/>
      <c r="K80" s="69"/>
      <c r="L80" s="69"/>
      <c r="M80" s="65"/>
      <c r="N80" s="65"/>
      <c r="O80" s="65"/>
      <c r="P80" s="43"/>
      <c r="Q80" s="64">
        <f t="shared" si="4"/>
        <v>0</v>
      </c>
      <c r="R80" s="64">
        <f t="shared" si="5"/>
        <v>0</v>
      </c>
    </row>
    <row r="81" spans="2:18" ht="45.75" customHeight="1">
      <c r="B81" s="6" t="s">
        <v>1005</v>
      </c>
      <c r="C81" s="49" t="s">
        <v>189</v>
      </c>
      <c r="D81" s="5">
        <v>5213</v>
      </c>
      <c r="E81" s="43"/>
      <c r="F81" s="43"/>
      <c r="G81" s="43"/>
      <c r="H81" s="43"/>
      <c r="I81" s="43"/>
      <c r="J81" s="43"/>
      <c r="K81" s="69"/>
      <c r="L81" s="69"/>
      <c r="M81" s="65"/>
      <c r="N81" s="65"/>
      <c r="O81" s="65"/>
      <c r="P81" s="43"/>
      <c r="Q81" s="64">
        <f t="shared" si="4"/>
        <v>0</v>
      </c>
      <c r="R81" s="64">
        <f t="shared" si="5"/>
        <v>0</v>
      </c>
    </row>
    <row r="82" spans="2:18" ht="33" customHeight="1">
      <c r="B82" s="6" t="s">
        <v>1006</v>
      </c>
      <c r="C82" s="49" t="s">
        <v>266</v>
      </c>
      <c r="D82" s="5">
        <v>5214</v>
      </c>
      <c r="E82" s="43"/>
      <c r="F82" s="43"/>
      <c r="G82" s="43"/>
      <c r="H82" s="43"/>
      <c r="I82" s="43"/>
      <c r="J82" s="43"/>
      <c r="K82" s="69"/>
      <c r="L82" s="69"/>
      <c r="M82" s="65"/>
      <c r="N82" s="65"/>
      <c r="O82" s="65"/>
      <c r="P82" s="43"/>
      <c r="Q82" s="64">
        <f t="shared" si="4"/>
        <v>0</v>
      </c>
      <c r="R82" s="64">
        <f t="shared" si="5"/>
        <v>0</v>
      </c>
    </row>
    <row r="83" spans="2:18" ht="57.75" customHeight="1">
      <c r="B83" s="6" t="s">
        <v>375</v>
      </c>
      <c r="C83" s="49" t="s">
        <v>156</v>
      </c>
      <c r="D83" s="5">
        <v>5300</v>
      </c>
      <c r="E83" s="13" t="s">
        <v>733</v>
      </c>
      <c r="F83" s="13" t="s">
        <v>733</v>
      </c>
      <c r="G83" s="13" t="s">
        <v>733</v>
      </c>
      <c r="H83" s="13" t="s">
        <v>733</v>
      </c>
      <c r="I83" s="13" t="s">
        <v>733</v>
      </c>
      <c r="J83" s="13" t="s">
        <v>733</v>
      </c>
      <c r="K83" s="35" t="s">
        <v>733</v>
      </c>
      <c r="L83" s="35" t="s">
        <v>733</v>
      </c>
      <c r="M83" s="65"/>
      <c r="N83" s="65"/>
      <c r="O83" s="65"/>
      <c r="P83" s="43"/>
      <c r="Q83" s="64">
        <f t="shared" si="4"/>
        <v>0</v>
      </c>
      <c r="R83" s="64">
        <f t="shared" si="5"/>
        <v>0</v>
      </c>
    </row>
    <row r="84" spans="2:18" ht="15" customHeight="1">
      <c r="B84" s="6" t="s">
        <v>1030</v>
      </c>
      <c r="C84" s="49" t="s">
        <v>17</v>
      </c>
      <c r="D84" s="5">
        <v>5301</v>
      </c>
      <c r="E84" s="43"/>
      <c r="F84" s="43"/>
      <c r="G84" s="43"/>
      <c r="H84" s="43"/>
      <c r="I84" s="43"/>
      <c r="J84" s="43"/>
      <c r="K84" s="69"/>
      <c r="L84" s="69"/>
      <c r="M84" s="65"/>
      <c r="N84" s="65"/>
      <c r="O84" s="65"/>
      <c r="P84" s="43"/>
      <c r="Q84" s="64">
        <f t="shared" si="4"/>
        <v>0</v>
      </c>
      <c r="R84" s="64">
        <f t="shared" si="5"/>
        <v>0</v>
      </c>
    </row>
    <row r="85" spans="2:18" ht="12.75">
      <c r="B85" s="6" t="s">
        <v>17</v>
      </c>
      <c r="C85" s="49" t="s">
        <v>17</v>
      </c>
      <c r="D85" s="5" t="s">
        <v>17</v>
      </c>
      <c r="E85" s="43"/>
      <c r="F85" s="43"/>
      <c r="G85" s="43"/>
      <c r="H85" s="43"/>
      <c r="I85" s="43"/>
      <c r="J85" s="43"/>
      <c r="K85" s="69"/>
      <c r="L85" s="69"/>
      <c r="M85" s="65"/>
      <c r="N85" s="65"/>
      <c r="O85" s="65"/>
      <c r="P85" s="43"/>
      <c r="Q85" s="64">
        <f t="shared" si="4"/>
        <v>0</v>
      </c>
      <c r="R85" s="64">
        <f t="shared" si="5"/>
        <v>0</v>
      </c>
    </row>
    <row r="86" spans="2:18" ht="12.75">
      <c r="B86" s="6" t="s">
        <v>1009</v>
      </c>
      <c r="C86" s="49" t="s">
        <v>17</v>
      </c>
      <c r="D86" s="5">
        <v>5399</v>
      </c>
      <c r="E86" s="43"/>
      <c r="F86" s="43"/>
      <c r="G86" s="43"/>
      <c r="H86" s="43"/>
      <c r="I86" s="43"/>
      <c r="J86" s="43"/>
      <c r="K86" s="69"/>
      <c r="L86" s="69"/>
      <c r="M86" s="65"/>
      <c r="N86" s="65"/>
      <c r="O86" s="65"/>
      <c r="P86" s="43"/>
      <c r="Q86" s="64">
        <f t="shared" si="4"/>
        <v>0</v>
      </c>
      <c r="R86" s="64">
        <f t="shared" si="5"/>
        <v>0</v>
      </c>
    </row>
    <row r="87" spans="2:18" ht="55.5" customHeight="1">
      <c r="B87" s="6" t="s">
        <v>376</v>
      </c>
      <c r="C87" s="49" t="s">
        <v>158</v>
      </c>
      <c r="D87" s="5">
        <v>5400</v>
      </c>
      <c r="E87" s="13" t="s">
        <v>733</v>
      </c>
      <c r="F87" s="13" t="s">
        <v>733</v>
      </c>
      <c r="G87" s="13" t="s">
        <v>733</v>
      </c>
      <c r="H87" s="13" t="s">
        <v>733</v>
      </c>
      <c r="I87" s="13" t="s">
        <v>733</v>
      </c>
      <c r="J87" s="13" t="s">
        <v>733</v>
      </c>
      <c r="K87" s="35" t="s">
        <v>733</v>
      </c>
      <c r="L87" s="35" t="s">
        <v>733</v>
      </c>
      <c r="M87" s="65"/>
      <c r="N87" s="65"/>
      <c r="O87" s="65"/>
      <c r="P87" s="43"/>
      <c r="Q87" s="64">
        <f t="shared" si="4"/>
        <v>0</v>
      </c>
      <c r="R87" s="64">
        <f t="shared" si="5"/>
        <v>0</v>
      </c>
    </row>
    <row r="88" spans="2:18" ht="12.75">
      <c r="B88" s="6" t="s">
        <v>735</v>
      </c>
      <c r="C88" s="49" t="s">
        <v>17</v>
      </c>
      <c r="D88" s="5">
        <v>5401</v>
      </c>
      <c r="E88" s="43"/>
      <c r="F88" s="43"/>
      <c r="G88" s="43"/>
      <c r="H88" s="43"/>
      <c r="I88" s="43"/>
      <c r="J88" s="43"/>
      <c r="K88" s="69"/>
      <c r="L88" s="69"/>
      <c r="M88" s="65"/>
      <c r="N88" s="65"/>
      <c r="O88" s="65"/>
      <c r="P88" s="43"/>
      <c r="Q88" s="64">
        <f t="shared" si="4"/>
        <v>0</v>
      </c>
      <c r="R88" s="64">
        <f t="shared" si="5"/>
        <v>0</v>
      </c>
    </row>
    <row r="89" spans="2:18" ht="12.75">
      <c r="B89" s="6" t="s">
        <v>17</v>
      </c>
      <c r="C89" s="49" t="s">
        <v>17</v>
      </c>
      <c r="D89" s="5" t="s">
        <v>17</v>
      </c>
      <c r="E89" s="43"/>
      <c r="F89" s="43"/>
      <c r="G89" s="43"/>
      <c r="H89" s="43"/>
      <c r="I89" s="43"/>
      <c r="J89" s="43"/>
      <c r="K89" s="69"/>
      <c r="L89" s="69"/>
      <c r="M89" s="65"/>
      <c r="N89" s="65"/>
      <c r="O89" s="65"/>
      <c r="P89" s="43"/>
      <c r="Q89" s="64">
        <f t="shared" si="4"/>
        <v>0</v>
      </c>
      <c r="R89" s="64">
        <f t="shared" si="5"/>
        <v>0</v>
      </c>
    </row>
    <row r="90" spans="2:18" ht="12.75">
      <c r="B90" s="6" t="s">
        <v>159</v>
      </c>
      <c r="C90" s="49" t="s">
        <v>17</v>
      </c>
      <c r="D90" s="5">
        <v>5499</v>
      </c>
      <c r="E90" s="43"/>
      <c r="F90" s="43"/>
      <c r="G90" s="43"/>
      <c r="H90" s="43"/>
      <c r="I90" s="43"/>
      <c r="J90" s="43"/>
      <c r="K90" s="69"/>
      <c r="L90" s="69"/>
      <c r="M90" s="65"/>
      <c r="N90" s="65"/>
      <c r="O90" s="65"/>
      <c r="P90" s="43"/>
      <c r="Q90" s="64">
        <f t="shared" si="4"/>
        <v>0</v>
      </c>
      <c r="R90" s="64">
        <f t="shared" si="5"/>
        <v>0</v>
      </c>
    </row>
    <row r="91" spans="2:18" ht="79.5" customHeight="1">
      <c r="B91" s="8" t="s">
        <v>377</v>
      </c>
      <c r="C91" s="48" t="s">
        <v>269</v>
      </c>
      <c r="D91" s="4">
        <v>5500</v>
      </c>
      <c r="E91" s="13" t="s">
        <v>733</v>
      </c>
      <c r="F91" s="13" t="s">
        <v>733</v>
      </c>
      <c r="G91" s="13" t="s">
        <v>733</v>
      </c>
      <c r="H91" s="13" t="s">
        <v>733</v>
      </c>
      <c r="I91" s="13" t="s">
        <v>733</v>
      </c>
      <c r="J91" s="13" t="s">
        <v>733</v>
      </c>
      <c r="K91" s="35" t="s">
        <v>733</v>
      </c>
      <c r="L91" s="35" t="s">
        <v>733</v>
      </c>
      <c r="M91" s="66">
        <f aca="true" t="shared" si="7" ref="M91:R92">SUM(M92)</f>
        <v>49.9</v>
      </c>
      <c r="N91" s="66">
        <f t="shared" si="7"/>
        <v>49.9</v>
      </c>
      <c r="O91" s="66">
        <f t="shared" si="7"/>
        <v>57.5</v>
      </c>
      <c r="P91" s="66">
        <f t="shared" si="7"/>
        <v>0</v>
      </c>
      <c r="Q91" s="66">
        <f t="shared" si="7"/>
        <v>0</v>
      </c>
      <c r="R91" s="66">
        <f t="shared" si="7"/>
        <v>0</v>
      </c>
    </row>
    <row r="92" spans="2:18" ht="32.25" customHeight="1">
      <c r="B92" s="6" t="s">
        <v>378</v>
      </c>
      <c r="C92" s="49" t="s">
        <v>162</v>
      </c>
      <c r="D92" s="5">
        <v>5501</v>
      </c>
      <c r="E92" s="13" t="s">
        <v>733</v>
      </c>
      <c r="F92" s="13" t="s">
        <v>733</v>
      </c>
      <c r="G92" s="13" t="s">
        <v>733</v>
      </c>
      <c r="H92" s="13" t="s">
        <v>733</v>
      </c>
      <c r="I92" s="13" t="s">
        <v>733</v>
      </c>
      <c r="J92" s="13" t="s">
        <v>733</v>
      </c>
      <c r="K92" s="35" t="s">
        <v>733</v>
      </c>
      <c r="L92" s="35" t="s">
        <v>733</v>
      </c>
      <c r="M92" s="66">
        <f t="shared" si="7"/>
        <v>49.9</v>
      </c>
      <c r="N92" s="66">
        <f t="shared" si="7"/>
        <v>49.9</v>
      </c>
      <c r="O92" s="66">
        <f t="shared" si="7"/>
        <v>57.5</v>
      </c>
      <c r="P92" s="66">
        <f t="shared" si="7"/>
        <v>0</v>
      </c>
      <c r="Q92" s="66">
        <f t="shared" si="7"/>
        <v>0</v>
      </c>
      <c r="R92" s="66">
        <f t="shared" si="7"/>
        <v>0</v>
      </c>
    </row>
    <row r="93" spans="2:18" ht="168.75" customHeight="1">
      <c r="B93" s="6" t="s">
        <v>379</v>
      </c>
      <c r="C93" s="53" t="s">
        <v>799</v>
      </c>
      <c r="D93" s="5">
        <v>5502</v>
      </c>
      <c r="E93" s="43"/>
      <c r="F93" s="43"/>
      <c r="G93" s="43"/>
      <c r="H93" s="73" t="s">
        <v>964</v>
      </c>
      <c r="I93" s="21" t="s">
        <v>965</v>
      </c>
      <c r="J93" s="21" t="s">
        <v>966</v>
      </c>
      <c r="K93" s="69" t="s">
        <v>873</v>
      </c>
      <c r="L93" s="69" t="s">
        <v>875</v>
      </c>
      <c r="M93" s="65">
        <v>49.9</v>
      </c>
      <c r="N93" s="65">
        <v>49.9</v>
      </c>
      <c r="O93" s="65">
        <v>57.5</v>
      </c>
      <c r="P93" s="43"/>
      <c r="Q93" s="64">
        <f t="shared" si="4"/>
        <v>0</v>
      </c>
      <c r="R93" s="64">
        <f t="shared" si="5"/>
        <v>0</v>
      </c>
    </row>
    <row r="94" spans="2:18" ht="12.75">
      <c r="B94" s="6" t="s">
        <v>17</v>
      </c>
      <c r="C94" s="49" t="s">
        <v>17</v>
      </c>
      <c r="D94" s="5" t="s">
        <v>17</v>
      </c>
      <c r="E94" s="43"/>
      <c r="F94" s="43"/>
      <c r="G94" s="43"/>
      <c r="H94" s="43"/>
      <c r="I94" s="43"/>
      <c r="J94" s="43"/>
      <c r="K94" s="69"/>
      <c r="L94" s="69"/>
      <c r="M94" s="65"/>
      <c r="N94" s="65"/>
      <c r="O94" s="65"/>
      <c r="P94" s="43"/>
      <c r="Q94" s="64">
        <f t="shared" si="4"/>
        <v>0</v>
      </c>
      <c r="R94" s="64">
        <f t="shared" si="5"/>
        <v>0</v>
      </c>
    </row>
    <row r="95" spans="2:18" ht="12.75">
      <c r="B95" s="6" t="s">
        <v>1011</v>
      </c>
      <c r="C95" s="49" t="s">
        <v>17</v>
      </c>
      <c r="D95" s="5">
        <v>5599</v>
      </c>
      <c r="E95" s="43"/>
      <c r="F95" s="43"/>
      <c r="G95" s="43"/>
      <c r="H95" s="43"/>
      <c r="I95" s="43"/>
      <c r="J95" s="43"/>
      <c r="K95" s="69"/>
      <c r="L95" s="69"/>
      <c r="M95" s="65"/>
      <c r="N95" s="65"/>
      <c r="O95" s="65"/>
      <c r="P95" s="43"/>
      <c r="Q95" s="64">
        <f aca="true" t="shared" si="8" ref="Q95:Q114">SUM(P95*104.8/100)</f>
        <v>0</v>
      </c>
      <c r="R95" s="64">
        <f aca="true" t="shared" si="9" ref="R95:R114">SUM(Q95*104.3/100)</f>
        <v>0</v>
      </c>
    </row>
    <row r="96" spans="2:18" ht="25.5" customHeight="1">
      <c r="B96" s="6" t="s">
        <v>1031</v>
      </c>
      <c r="C96" s="49" t="s">
        <v>271</v>
      </c>
      <c r="D96" s="5">
        <v>5600</v>
      </c>
      <c r="E96" s="13" t="s">
        <v>733</v>
      </c>
      <c r="F96" s="13" t="s">
        <v>733</v>
      </c>
      <c r="G96" s="13" t="s">
        <v>733</v>
      </c>
      <c r="H96" s="13" t="s">
        <v>733</v>
      </c>
      <c r="I96" s="13" t="s">
        <v>733</v>
      </c>
      <c r="J96" s="13" t="s">
        <v>733</v>
      </c>
      <c r="K96" s="35" t="s">
        <v>733</v>
      </c>
      <c r="L96" s="35" t="s">
        <v>733</v>
      </c>
      <c r="M96" s="65"/>
      <c r="N96" s="65"/>
      <c r="O96" s="65"/>
      <c r="P96" s="43"/>
      <c r="Q96" s="64">
        <f t="shared" si="8"/>
        <v>0</v>
      </c>
      <c r="R96" s="64">
        <f t="shared" si="9"/>
        <v>0</v>
      </c>
    </row>
    <row r="97" spans="2:18" ht="12.75">
      <c r="B97" s="6" t="s">
        <v>1013</v>
      </c>
      <c r="C97" s="49" t="s">
        <v>17</v>
      </c>
      <c r="D97" s="5">
        <v>5601</v>
      </c>
      <c r="E97" s="43"/>
      <c r="F97" s="43"/>
      <c r="G97" s="43"/>
      <c r="H97" s="43"/>
      <c r="I97" s="43"/>
      <c r="J97" s="43"/>
      <c r="K97" s="69"/>
      <c r="L97" s="69"/>
      <c r="M97" s="65"/>
      <c r="N97" s="65"/>
      <c r="O97" s="65"/>
      <c r="P97" s="43"/>
      <c r="Q97" s="64">
        <f t="shared" si="8"/>
        <v>0</v>
      </c>
      <c r="R97" s="64">
        <f t="shared" si="9"/>
        <v>0</v>
      </c>
    </row>
    <row r="98" spans="2:18" ht="12.75">
      <c r="B98" s="6" t="s">
        <v>17</v>
      </c>
      <c r="C98" s="49" t="s">
        <v>17</v>
      </c>
      <c r="D98" s="5" t="s">
        <v>17</v>
      </c>
      <c r="E98" s="43"/>
      <c r="F98" s="43"/>
      <c r="G98" s="43"/>
      <c r="H98" s="43"/>
      <c r="I98" s="43"/>
      <c r="J98" s="43"/>
      <c r="K98" s="69"/>
      <c r="L98" s="69"/>
      <c r="M98" s="65"/>
      <c r="N98" s="65"/>
      <c r="O98" s="65"/>
      <c r="P98" s="43"/>
      <c r="Q98" s="64">
        <f t="shared" si="8"/>
        <v>0</v>
      </c>
      <c r="R98" s="64">
        <f t="shared" si="9"/>
        <v>0</v>
      </c>
    </row>
    <row r="99" spans="2:18" ht="12.75">
      <c r="B99" s="6" t="s">
        <v>1014</v>
      </c>
      <c r="C99" s="49" t="s">
        <v>17</v>
      </c>
      <c r="D99" s="5">
        <v>5699</v>
      </c>
      <c r="E99" s="43"/>
      <c r="F99" s="43"/>
      <c r="G99" s="43"/>
      <c r="H99" s="43"/>
      <c r="I99" s="43"/>
      <c r="J99" s="43"/>
      <c r="K99" s="69"/>
      <c r="L99" s="69"/>
      <c r="M99" s="65"/>
      <c r="N99" s="65"/>
      <c r="O99" s="65"/>
      <c r="P99" s="43"/>
      <c r="Q99" s="64">
        <f t="shared" si="8"/>
        <v>0</v>
      </c>
      <c r="R99" s="64">
        <f t="shared" si="9"/>
        <v>0</v>
      </c>
    </row>
    <row r="100" spans="2:18" ht="64.5" customHeight="1">
      <c r="B100" s="8" t="s">
        <v>428</v>
      </c>
      <c r="C100" s="48" t="s">
        <v>273</v>
      </c>
      <c r="D100" s="4">
        <v>5700</v>
      </c>
      <c r="E100" s="13" t="s">
        <v>733</v>
      </c>
      <c r="F100" s="13" t="s">
        <v>733</v>
      </c>
      <c r="G100" s="13" t="s">
        <v>733</v>
      </c>
      <c r="H100" s="13" t="s">
        <v>733</v>
      </c>
      <c r="I100" s="13" t="s">
        <v>733</v>
      </c>
      <c r="J100" s="13" t="s">
        <v>733</v>
      </c>
      <c r="K100" s="35" t="s">
        <v>733</v>
      </c>
      <c r="L100" s="35" t="s">
        <v>733</v>
      </c>
      <c r="M100" s="66">
        <f aca="true" t="shared" si="10" ref="M100:R100">SUM(M107)</f>
        <v>594.3</v>
      </c>
      <c r="N100" s="66">
        <f t="shared" si="10"/>
        <v>594.3</v>
      </c>
      <c r="O100" s="66">
        <f t="shared" si="10"/>
        <v>562</v>
      </c>
      <c r="P100" s="66">
        <f t="shared" si="10"/>
        <v>670.9</v>
      </c>
      <c r="Q100" s="66">
        <f t="shared" si="10"/>
        <v>672.4</v>
      </c>
      <c r="R100" s="66">
        <f t="shared" si="10"/>
        <v>673.8</v>
      </c>
    </row>
    <row r="101" spans="2:18" ht="12.75">
      <c r="B101" s="6" t="s">
        <v>429</v>
      </c>
      <c r="C101" s="49" t="s">
        <v>225</v>
      </c>
      <c r="D101" s="5">
        <v>5701</v>
      </c>
      <c r="E101" s="13" t="s">
        <v>733</v>
      </c>
      <c r="F101" s="13" t="s">
        <v>733</v>
      </c>
      <c r="G101" s="13" t="s">
        <v>733</v>
      </c>
      <c r="H101" s="13" t="s">
        <v>733</v>
      </c>
      <c r="I101" s="13" t="s">
        <v>733</v>
      </c>
      <c r="J101" s="13" t="s">
        <v>733</v>
      </c>
      <c r="K101" s="35" t="s">
        <v>733</v>
      </c>
      <c r="L101" s="35" t="s">
        <v>733</v>
      </c>
      <c r="M101" s="65"/>
      <c r="N101" s="65"/>
      <c r="O101" s="65"/>
      <c r="P101" s="43"/>
      <c r="Q101" s="64">
        <f t="shared" si="8"/>
        <v>0</v>
      </c>
      <c r="R101" s="64">
        <f t="shared" si="9"/>
        <v>0</v>
      </c>
    </row>
    <row r="102" spans="2:18" ht="16.5" customHeight="1">
      <c r="B102" s="6" t="s">
        <v>1016</v>
      </c>
      <c r="C102" s="49" t="s">
        <v>226</v>
      </c>
      <c r="D102" s="5">
        <v>5702</v>
      </c>
      <c r="E102" s="43"/>
      <c r="F102" s="43"/>
      <c r="G102" s="43"/>
      <c r="H102" s="43"/>
      <c r="I102" s="43"/>
      <c r="J102" s="43"/>
      <c r="K102" s="69"/>
      <c r="L102" s="69"/>
      <c r="M102" s="65"/>
      <c r="N102" s="65"/>
      <c r="O102" s="65"/>
      <c r="P102" s="43"/>
      <c r="Q102" s="64">
        <f t="shared" si="8"/>
        <v>0</v>
      </c>
      <c r="R102" s="64">
        <f t="shared" si="9"/>
        <v>0</v>
      </c>
    </row>
    <row r="103" spans="2:18" ht="27.75" customHeight="1">
      <c r="B103" s="6" t="s">
        <v>1032</v>
      </c>
      <c r="C103" s="49" t="s">
        <v>227</v>
      </c>
      <c r="D103" s="5">
        <v>5703</v>
      </c>
      <c r="E103" s="13" t="s">
        <v>733</v>
      </c>
      <c r="F103" s="13" t="s">
        <v>733</v>
      </c>
      <c r="G103" s="13" t="s">
        <v>733</v>
      </c>
      <c r="H103" s="13" t="s">
        <v>733</v>
      </c>
      <c r="I103" s="13" t="s">
        <v>733</v>
      </c>
      <c r="J103" s="13" t="s">
        <v>733</v>
      </c>
      <c r="K103" s="35" t="s">
        <v>733</v>
      </c>
      <c r="L103" s="35" t="s">
        <v>733</v>
      </c>
      <c r="M103" s="65"/>
      <c r="N103" s="65"/>
      <c r="O103" s="65"/>
      <c r="P103" s="43"/>
      <c r="Q103" s="64">
        <f t="shared" si="8"/>
        <v>0</v>
      </c>
      <c r="R103" s="64">
        <f t="shared" si="9"/>
        <v>0</v>
      </c>
    </row>
    <row r="104" spans="2:18" ht="16.5" customHeight="1">
      <c r="B104" s="6" t="s">
        <v>1018</v>
      </c>
      <c r="C104" s="49" t="s">
        <v>17</v>
      </c>
      <c r="D104" s="5">
        <v>5704</v>
      </c>
      <c r="E104" s="43"/>
      <c r="F104" s="43"/>
      <c r="G104" s="43"/>
      <c r="H104" s="43"/>
      <c r="I104" s="43"/>
      <c r="J104" s="43"/>
      <c r="K104" s="69"/>
      <c r="L104" s="69"/>
      <c r="M104" s="65"/>
      <c r="N104" s="65"/>
      <c r="O104" s="65"/>
      <c r="P104" s="43"/>
      <c r="Q104" s="64">
        <f t="shared" si="8"/>
        <v>0</v>
      </c>
      <c r="R104" s="64">
        <f t="shared" si="9"/>
        <v>0</v>
      </c>
    </row>
    <row r="105" spans="2:18" ht="12.75">
      <c r="B105" s="6" t="s">
        <v>17</v>
      </c>
      <c r="C105" s="49" t="s">
        <v>17</v>
      </c>
      <c r="D105" s="5" t="s">
        <v>17</v>
      </c>
      <c r="E105" s="43"/>
      <c r="F105" s="43"/>
      <c r="G105" s="43"/>
      <c r="H105" s="43"/>
      <c r="I105" s="43"/>
      <c r="J105" s="43"/>
      <c r="K105" s="69"/>
      <c r="L105" s="69"/>
      <c r="M105" s="65"/>
      <c r="N105" s="65"/>
      <c r="O105" s="65"/>
      <c r="P105" s="43"/>
      <c r="Q105" s="64">
        <f t="shared" si="8"/>
        <v>0</v>
      </c>
      <c r="R105" s="64">
        <f t="shared" si="9"/>
        <v>0</v>
      </c>
    </row>
    <row r="106" spans="2:18" ht="14.25" customHeight="1">
      <c r="B106" s="6" t="s">
        <v>1019</v>
      </c>
      <c r="C106" s="49" t="s">
        <v>17</v>
      </c>
      <c r="D106" s="5">
        <v>5799</v>
      </c>
      <c r="E106" s="43"/>
      <c r="F106" s="43"/>
      <c r="G106" s="43"/>
      <c r="H106" s="43"/>
      <c r="I106" s="43"/>
      <c r="J106" s="43"/>
      <c r="K106" s="69"/>
      <c r="L106" s="69"/>
      <c r="M106" s="65"/>
      <c r="N106" s="65"/>
      <c r="O106" s="65"/>
      <c r="P106" s="43"/>
      <c r="Q106" s="64">
        <f t="shared" si="8"/>
        <v>0</v>
      </c>
      <c r="R106" s="64">
        <f t="shared" si="9"/>
        <v>0</v>
      </c>
    </row>
    <row r="107" spans="2:18" ht="17.25" customHeight="1">
      <c r="B107" s="6" t="s">
        <v>430</v>
      </c>
      <c r="C107" s="49" t="s">
        <v>169</v>
      </c>
      <c r="D107" s="5">
        <v>5800</v>
      </c>
      <c r="E107" s="13" t="s">
        <v>733</v>
      </c>
      <c r="F107" s="13" t="s">
        <v>733</v>
      </c>
      <c r="G107" s="13" t="s">
        <v>733</v>
      </c>
      <c r="H107" s="13" t="s">
        <v>733</v>
      </c>
      <c r="I107" s="13" t="s">
        <v>733</v>
      </c>
      <c r="J107" s="13" t="s">
        <v>733</v>
      </c>
      <c r="K107" s="35" t="s">
        <v>733</v>
      </c>
      <c r="L107" s="35" t="s">
        <v>733</v>
      </c>
      <c r="M107" s="65">
        <f aca="true" t="shared" si="11" ref="M107:R108">SUM(M108)</f>
        <v>594.3</v>
      </c>
      <c r="N107" s="65">
        <f t="shared" si="11"/>
        <v>594.3</v>
      </c>
      <c r="O107" s="65">
        <f t="shared" si="11"/>
        <v>562</v>
      </c>
      <c r="P107" s="65">
        <f t="shared" si="11"/>
        <v>670.9</v>
      </c>
      <c r="Q107" s="65">
        <f t="shared" si="11"/>
        <v>672.4</v>
      </c>
      <c r="R107" s="65">
        <f t="shared" si="11"/>
        <v>673.8</v>
      </c>
    </row>
    <row r="108" spans="2:18" ht="56.25" customHeight="1">
      <c r="B108" s="6" t="s">
        <v>1020</v>
      </c>
      <c r="C108" s="49" t="s">
        <v>275</v>
      </c>
      <c r="D108" s="5">
        <v>5801</v>
      </c>
      <c r="E108" s="13" t="s">
        <v>733</v>
      </c>
      <c r="F108" s="13" t="s">
        <v>733</v>
      </c>
      <c r="G108" s="13" t="s">
        <v>733</v>
      </c>
      <c r="H108" s="13" t="s">
        <v>733</v>
      </c>
      <c r="I108" s="13" t="s">
        <v>733</v>
      </c>
      <c r="J108" s="13" t="s">
        <v>733</v>
      </c>
      <c r="K108" s="35" t="s">
        <v>733</v>
      </c>
      <c r="L108" s="35" t="s">
        <v>733</v>
      </c>
      <c r="M108" s="65">
        <f>SUM(M109)</f>
        <v>594.3</v>
      </c>
      <c r="N108" s="65">
        <f t="shared" si="11"/>
        <v>594.3</v>
      </c>
      <c r="O108" s="65">
        <f t="shared" si="11"/>
        <v>562</v>
      </c>
      <c r="P108" s="65">
        <f t="shared" si="11"/>
        <v>670.9</v>
      </c>
      <c r="Q108" s="65">
        <f t="shared" si="11"/>
        <v>672.4</v>
      </c>
      <c r="R108" s="65">
        <f t="shared" si="11"/>
        <v>673.8</v>
      </c>
    </row>
    <row r="109" spans="2:18" ht="156">
      <c r="B109" s="6" t="s">
        <v>1021</v>
      </c>
      <c r="C109" s="49" t="s">
        <v>897</v>
      </c>
      <c r="D109" s="5">
        <v>5802</v>
      </c>
      <c r="E109" s="21" t="s">
        <v>906</v>
      </c>
      <c r="F109" s="21" t="s">
        <v>924</v>
      </c>
      <c r="G109" s="21" t="s">
        <v>913</v>
      </c>
      <c r="H109" s="43"/>
      <c r="I109" s="43"/>
      <c r="J109" s="43"/>
      <c r="K109" s="69" t="s">
        <v>877</v>
      </c>
      <c r="L109" s="69" t="s">
        <v>869</v>
      </c>
      <c r="M109" s="65">
        <v>594.3</v>
      </c>
      <c r="N109" s="65">
        <v>594.3</v>
      </c>
      <c r="O109" s="65">
        <v>562</v>
      </c>
      <c r="P109" s="65">
        <v>670.9</v>
      </c>
      <c r="Q109" s="65">
        <v>672.4</v>
      </c>
      <c r="R109" s="65">
        <v>673.8</v>
      </c>
    </row>
    <row r="110" spans="2:18" ht="15" customHeight="1">
      <c r="B110" s="6" t="s">
        <v>1022</v>
      </c>
      <c r="C110" s="49" t="s">
        <v>17</v>
      </c>
      <c r="D110" s="5">
        <v>5899</v>
      </c>
      <c r="E110" s="43"/>
      <c r="F110" s="43"/>
      <c r="G110" s="43"/>
      <c r="H110" s="43"/>
      <c r="I110" s="43"/>
      <c r="J110" s="43"/>
      <c r="K110" s="69"/>
      <c r="L110" s="69"/>
      <c r="M110" s="65"/>
      <c r="N110" s="65"/>
      <c r="O110" s="65"/>
      <c r="P110" s="43"/>
      <c r="Q110" s="64">
        <f t="shared" si="8"/>
        <v>0</v>
      </c>
      <c r="R110" s="64">
        <f t="shared" si="9"/>
        <v>0</v>
      </c>
    </row>
    <row r="111" spans="2:18" ht="28.5" customHeight="1">
      <c r="B111" s="6" t="s">
        <v>1033</v>
      </c>
      <c r="C111" s="49" t="s">
        <v>277</v>
      </c>
      <c r="D111" s="5">
        <v>5900</v>
      </c>
      <c r="E111" s="13" t="s">
        <v>733</v>
      </c>
      <c r="F111" s="13" t="s">
        <v>733</v>
      </c>
      <c r="G111" s="13" t="s">
        <v>733</v>
      </c>
      <c r="H111" s="13" t="s">
        <v>733</v>
      </c>
      <c r="I111" s="13" t="s">
        <v>733</v>
      </c>
      <c r="J111" s="13" t="s">
        <v>733</v>
      </c>
      <c r="K111" s="35" t="s">
        <v>733</v>
      </c>
      <c r="L111" s="35" t="s">
        <v>733</v>
      </c>
      <c r="M111" s="65"/>
      <c r="N111" s="65"/>
      <c r="O111" s="65"/>
      <c r="P111" s="43"/>
      <c r="Q111" s="64">
        <f t="shared" si="8"/>
        <v>0</v>
      </c>
      <c r="R111" s="64">
        <f t="shared" si="9"/>
        <v>0</v>
      </c>
    </row>
    <row r="112" spans="2:18" ht="13.5" customHeight="1">
      <c r="B112" s="6" t="s">
        <v>1024</v>
      </c>
      <c r="C112" s="49" t="s">
        <v>17</v>
      </c>
      <c r="D112" s="5">
        <v>5901</v>
      </c>
      <c r="E112" s="43"/>
      <c r="F112" s="43"/>
      <c r="G112" s="43"/>
      <c r="H112" s="43"/>
      <c r="I112" s="43"/>
      <c r="J112" s="43"/>
      <c r="K112" s="69"/>
      <c r="L112" s="69"/>
      <c r="M112" s="65"/>
      <c r="N112" s="65"/>
      <c r="O112" s="65"/>
      <c r="P112" s="43"/>
      <c r="Q112" s="64">
        <f t="shared" si="8"/>
        <v>0</v>
      </c>
      <c r="R112" s="64">
        <f t="shared" si="9"/>
        <v>0</v>
      </c>
    </row>
    <row r="113" spans="2:18" ht="12.75">
      <c r="B113" s="6" t="s">
        <v>17</v>
      </c>
      <c r="C113" s="49" t="s">
        <v>17</v>
      </c>
      <c r="D113" s="5" t="s">
        <v>17</v>
      </c>
      <c r="E113" s="43"/>
      <c r="F113" s="43"/>
      <c r="G113" s="43"/>
      <c r="H113" s="43"/>
      <c r="I113" s="43"/>
      <c r="J113" s="43"/>
      <c r="K113" s="69"/>
      <c r="L113" s="69"/>
      <c r="M113" s="65"/>
      <c r="N113" s="65"/>
      <c r="O113" s="65"/>
      <c r="P113" s="43"/>
      <c r="Q113" s="64">
        <f t="shared" si="8"/>
        <v>0</v>
      </c>
      <c r="R113" s="64">
        <f t="shared" si="9"/>
        <v>0</v>
      </c>
    </row>
    <row r="114" spans="2:18" ht="14.25" customHeight="1">
      <c r="B114" s="6" t="s">
        <v>1034</v>
      </c>
      <c r="C114" s="49" t="s">
        <v>17</v>
      </c>
      <c r="D114" s="5">
        <v>5999</v>
      </c>
      <c r="E114" s="43"/>
      <c r="F114" s="43"/>
      <c r="G114" s="43"/>
      <c r="H114" s="43"/>
      <c r="I114" s="43"/>
      <c r="J114" s="43"/>
      <c r="K114" s="69"/>
      <c r="L114" s="69"/>
      <c r="M114" s="65"/>
      <c r="N114" s="65"/>
      <c r="O114" s="65"/>
      <c r="P114" s="43"/>
      <c r="Q114" s="64">
        <f t="shared" si="8"/>
        <v>0</v>
      </c>
      <c r="R114" s="64">
        <f t="shared" si="9"/>
        <v>0</v>
      </c>
    </row>
    <row r="116" ht="12.75">
      <c r="C116" s="54" t="s">
        <v>1041</v>
      </c>
    </row>
    <row r="117" ht="12.75">
      <c r="C117" s="54" t="s">
        <v>1037</v>
      </c>
    </row>
  </sheetData>
  <sheetProtection/>
  <mergeCells count="12">
    <mergeCell ref="M4:N4"/>
    <mergeCell ref="O4:O5"/>
    <mergeCell ref="P4:P5"/>
    <mergeCell ref="Q4:R4"/>
    <mergeCell ref="B1:R1"/>
    <mergeCell ref="B3:C5"/>
    <mergeCell ref="D3:D5"/>
    <mergeCell ref="E3:J3"/>
    <mergeCell ref="K3:L4"/>
    <mergeCell ref="M3:R3"/>
    <mergeCell ref="E4:G4"/>
    <mergeCell ref="H4:J4"/>
  </mergeCells>
  <printOptions horizontalCentered="1"/>
  <pageMargins left="0" right="0" top="0" bottom="0" header="0" footer="0"/>
  <pageSetup firstPageNumber="21" useFirstPageNumber="1" fitToHeight="0" fitToWidth="1" horizontalDpi="600" verticalDpi="600" orientation="landscape" paperSize="9" scale="67" r:id="rId1"/>
</worksheet>
</file>

<file path=xl/worksheets/sheet8.xml><?xml version="1.0" encoding="utf-8"?>
<worksheet xmlns="http://schemas.openxmlformats.org/spreadsheetml/2006/main" xmlns:r="http://schemas.openxmlformats.org/officeDocument/2006/relationships">
  <sheetPr>
    <pageSetUpPr fitToPage="1"/>
  </sheetPr>
  <dimension ref="A1:S116"/>
  <sheetViews>
    <sheetView showZeros="0" view="pageBreakPreview" zoomScale="60" zoomScalePageLayoutView="0" workbookViewId="0" topLeftCell="B91">
      <selection activeCell="D135" sqref="D135"/>
    </sheetView>
  </sheetViews>
  <sheetFormatPr defaultColWidth="9.00390625" defaultRowHeight="12.75"/>
  <cols>
    <col min="1" max="1" width="0" style="19" hidden="1" customWidth="1"/>
    <col min="2" max="2" width="8.125" style="12" customWidth="1"/>
    <col min="3" max="3" width="64.75390625" style="54" customWidth="1"/>
    <col min="4" max="4" width="5.375" style="3" customWidth="1"/>
    <col min="5" max="5" width="11.125" style="44" customWidth="1"/>
    <col min="6" max="6" width="11.00390625" style="44" customWidth="1"/>
    <col min="7" max="7" width="10.625" style="44" customWidth="1"/>
    <col min="8" max="8" width="11.875" style="44" customWidth="1"/>
    <col min="9" max="9" width="10.75390625" style="44" customWidth="1"/>
    <col min="10" max="10" width="10.625" style="44" customWidth="1"/>
    <col min="11" max="11" width="7.25390625" style="44" customWidth="1"/>
    <col min="12" max="12" width="8.25390625" style="44" customWidth="1"/>
    <col min="13" max="13" width="9.125" style="44" customWidth="1"/>
    <col min="14" max="14" width="9.875" style="44" customWidth="1"/>
    <col min="15" max="15" width="9.125" style="44" customWidth="1"/>
    <col min="16" max="16" width="8.625" style="44" customWidth="1"/>
    <col min="17" max="17" width="11.00390625" style="44" customWidth="1"/>
    <col min="18" max="18" width="10.875" style="44" customWidth="1"/>
    <col min="19" max="19" width="9.875" style="19" customWidth="1"/>
    <col min="20" max="20" width="14.625" style="19" customWidth="1"/>
    <col min="21" max="21" width="13.25390625" style="19" customWidth="1"/>
    <col min="22" max="22" width="15.875" style="19" customWidth="1"/>
    <col min="23" max="23" width="14.75390625" style="19" customWidth="1"/>
    <col min="24" max="24" width="13.25390625" style="19" customWidth="1"/>
    <col min="25" max="25" width="16.625" style="19" customWidth="1"/>
    <col min="26" max="16384" width="9.125" style="19" customWidth="1"/>
  </cols>
  <sheetData>
    <row r="1" spans="1:19" ht="15.75">
      <c r="A1" s="18" t="s">
        <v>0</v>
      </c>
      <c r="B1" s="133" t="s">
        <v>1045</v>
      </c>
      <c r="C1" s="133"/>
      <c r="D1" s="133"/>
      <c r="E1" s="133"/>
      <c r="F1" s="133"/>
      <c r="G1" s="133"/>
      <c r="H1" s="133"/>
      <c r="I1" s="133"/>
      <c r="J1" s="133"/>
      <c r="K1" s="133"/>
      <c r="L1" s="133"/>
      <c r="M1" s="133"/>
      <c r="N1" s="133"/>
      <c r="O1" s="133"/>
      <c r="P1" s="133"/>
      <c r="Q1" s="133"/>
      <c r="R1" s="133"/>
      <c r="S1" s="18"/>
    </row>
    <row r="2" spans="1:19" ht="7.5" customHeight="1">
      <c r="A2" s="18"/>
      <c r="B2" s="11"/>
      <c r="C2" s="46"/>
      <c r="D2" s="2"/>
      <c r="E2" s="20"/>
      <c r="F2" s="20"/>
      <c r="G2" s="20"/>
      <c r="H2" s="20"/>
      <c r="I2" s="20"/>
      <c r="J2" s="20"/>
      <c r="K2" s="20"/>
      <c r="L2" s="20"/>
      <c r="M2" s="20"/>
      <c r="N2" s="20"/>
      <c r="O2" s="20"/>
      <c r="P2" s="20"/>
      <c r="Q2" s="20"/>
      <c r="R2" s="20"/>
      <c r="S2" s="18"/>
    </row>
    <row r="3" spans="1:19" ht="20.25" customHeight="1">
      <c r="A3" s="18"/>
      <c r="B3" s="134" t="s">
        <v>82</v>
      </c>
      <c r="C3" s="134"/>
      <c r="D3" s="131" t="s">
        <v>75</v>
      </c>
      <c r="E3" s="126" t="s">
        <v>734</v>
      </c>
      <c r="F3" s="126"/>
      <c r="G3" s="126"/>
      <c r="H3" s="126"/>
      <c r="I3" s="126"/>
      <c r="J3" s="126"/>
      <c r="K3" s="126" t="s">
        <v>81</v>
      </c>
      <c r="L3" s="135"/>
      <c r="M3" s="126" t="s">
        <v>85</v>
      </c>
      <c r="N3" s="126"/>
      <c r="O3" s="126"/>
      <c r="P3" s="126"/>
      <c r="Q3" s="126"/>
      <c r="R3" s="126"/>
      <c r="S3" s="18"/>
    </row>
    <row r="4" spans="1:19" ht="12.75" customHeight="1">
      <c r="A4" s="18" t="s">
        <v>1</v>
      </c>
      <c r="B4" s="134"/>
      <c r="C4" s="134"/>
      <c r="D4" s="131"/>
      <c r="E4" s="126" t="s">
        <v>77</v>
      </c>
      <c r="F4" s="126"/>
      <c r="G4" s="126"/>
      <c r="H4" s="126" t="s">
        <v>78</v>
      </c>
      <c r="I4" s="126"/>
      <c r="J4" s="126"/>
      <c r="K4" s="135"/>
      <c r="L4" s="135"/>
      <c r="M4" s="126" t="s">
        <v>728</v>
      </c>
      <c r="N4" s="126"/>
      <c r="O4" s="126" t="s">
        <v>730</v>
      </c>
      <c r="P4" s="126" t="s">
        <v>729</v>
      </c>
      <c r="Q4" s="126" t="s">
        <v>2</v>
      </c>
      <c r="R4" s="126"/>
      <c r="S4" s="18"/>
    </row>
    <row r="5" spans="1:19" ht="54" customHeight="1">
      <c r="A5" s="18" t="s">
        <v>3</v>
      </c>
      <c r="B5" s="134"/>
      <c r="C5" s="134"/>
      <c r="D5" s="131"/>
      <c r="E5" s="77" t="s">
        <v>74</v>
      </c>
      <c r="F5" s="77" t="s">
        <v>76</v>
      </c>
      <c r="G5" s="77" t="s">
        <v>4</v>
      </c>
      <c r="H5" s="77" t="s">
        <v>74</v>
      </c>
      <c r="I5" s="77" t="s">
        <v>76</v>
      </c>
      <c r="J5" s="77" t="s">
        <v>4</v>
      </c>
      <c r="K5" s="77" t="s">
        <v>83</v>
      </c>
      <c r="L5" s="77" t="s">
        <v>84</v>
      </c>
      <c r="M5" s="77" t="s">
        <v>79</v>
      </c>
      <c r="N5" s="77" t="s">
        <v>80</v>
      </c>
      <c r="O5" s="126"/>
      <c r="P5" s="126"/>
      <c r="Q5" s="77" t="s">
        <v>731</v>
      </c>
      <c r="R5" s="77" t="s">
        <v>732</v>
      </c>
      <c r="S5" s="18"/>
    </row>
    <row r="6" spans="1:19" ht="19.5" customHeight="1">
      <c r="A6" s="18" t="s">
        <v>5</v>
      </c>
      <c r="B6" s="9"/>
      <c r="C6" s="47">
        <v>1</v>
      </c>
      <c r="D6" s="78">
        <v>2</v>
      </c>
      <c r="E6" s="77">
        <v>3</v>
      </c>
      <c r="F6" s="77">
        <v>4</v>
      </c>
      <c r="G6" s="77">
        <v>5</v>
      </c>
      <c r="H6" s="77">
        <v>6</v>
      </c>
      <c r="I6" s="77">
        <v>7</v>
      </c>
      <c r="J6" s="77">
        <v>8</v>
      </c>
      <c r="K6" s="77">
        <v>9</v>
      </c>
      <c r="L6" s="77">
        <v>10</v>
      </c>
      <c r="M6" s="77">
        <v>11</v>
      </c>
      <c r="N6" s="77">
        <v>12</v>
      </c>
      <c r="O6" s="77">
        <v>13</v>
      </c>
      <c r="P6" s="77">
        <v>14</v>
      </c>
      <c r="Q6" s="77">
        <v>15</v>
      </c>
      <c r="R6" s="77">
        <v>16</v>
      </c>
      <c r="S6" s="18"/>
    </row>
    <row r="7" spans="2:18" ht="40.5" customHeight="1">
      <c r="B7" s="8" t="s">
        <v>280</v>
      </c>
      <c r="C7" s="48" t="s">
        <v>232</v>
      </c>
      <c r="D7" s="4">
        <v>5000</v>
      </c>
      <c r="E7" s="13" t="s">
        <v>733</v>
      </c>
      <c r="F7" s="13" t="s">
        <v>733</v>
      </c>
      <c r="G7" s="13" t="s">
        <v>733</v>
      </c>
      <c r="H7" s="13" t="s">
        <v>733</v>
      </c>
      <c r="I7" s="13" t="s">
        <v>733</v>
      </c>
      <c r="J7" s="13" t="s">
        <v>733</v>
      </c>
      <c r="K7" s="35" t="s">
        <v>733</v>
      </c>
      <c r="L7" s="35" t="s">
        <v>733</v>
      </c>
      <c r="M7" s="66">
        <f aca="true" t="shared" si="0" ref="M7:R7">SUM(M8+M48+M91+M100)</f>
        <v>4199.8</v>
      </c>
      <c r="N7" s="66">
        <f t="shared" si="0"/>
        <v>3746.7000000000003</v>
      </c>
      <c r="O7" s="66">
        <f t="shared" si="0"/>
        <v>4098.200000000001</v>
      </c>
      <c r="P7" s="66">
        <f t="shared" si="0"/>
        <v>4685.599999999999</v>
      </c>
      <c r="Q7" s="66">
        <f t="shared" si="0"/>
        <v>4778.6464</v>
      </c>
      <c r="R7" s="66">
        <f t="shared" si="0"/>
        <v>4866.0944952</v>
      </c>
    </row>
    <row r="8" spans="2:18" ht="47.25" customHeight="1">
      <c r="B8" s="8" t="s">
        <v>281</v>
      </c>
      <c r="C8" s="48" t="s">
        <v>233</v>
      </c>
      <c r="D8" s="4">
        <v>5001</v>
      </c>
      <c r="E8" s="13" t="s">
        <v>733</v>
      </c>
      <c r="F8" s="13" t="s">
        <v>733</v>
      </c>
      <c r="G8" s="13" t="s">
        <v>733</v>
      </c>
      <c r="H8" s="13" t="s">
        <v>733</v>
      </c>
      <c r="I8" s="13" t="s">
        <v>733</v>
      </c>
      <c r="J8" s="13" t="s">
        <v>733</v>
      </c>
      <c r="K8" s="35" t="s">
        <v>733</v>
      </c>
      <c r="L8" s="35" t="s">
        <v>733</v>
      </c>
      <c r="M8" s="66">
        <f aca="true" t="shared" si="1" ref="M8:R8">SUM(M9:M47)</f>
        <v>2325</v>
      </c>
      <c r="N8" s="66">
        <f t="shared" si="1"/>
        <v>1901.9</v>
      </c>
      <c r="O8" s="66">
        <f t="shared" si="1"/>
        <v>2431.3</v>
      </c>
      <c r="P8" s="66">
        <f t="shared" si="1"/>
        <v>1842.1999999999998</v>
      </c>
      <c r="Q8" s="66">
        <f t="shared" si="1"/>
        <v>1923.0464000000002</v>
      </c>
      <c r="R8" s="66">
        <f t="shared" si="1"/>
        <v>1998.9944951999998</v>
      </c>
    </row>
    <row r="9" spans="2:18" ht="55.5" customHeight="1">
      <c r="B9" s="6" t="s">
        <v>282</v>
      </c>
      <c r="C9" s="49" t="s">
        <v>234</v>
      </c>
      <c r="D9" s="5">
        <v>5002</v>
      </c>
      <c r="E9" s="43"/>
      <c r="F9" s="43"/>
      <c r="G9" s="43"/>
      <c r="H9" s="43"/>
      <c r="I9" s="43"/>
      <c r="J9" s="43"/>
      <c r="K9" s="63"/>
      <c r="L9" s="63"/>
      <c r="M9" s="65"/>
      <c r="N9" s="65"/>
      <c r="O9" s="65"/>
      <c r="P9" s="43"/>
      <c r="Q9" s="64">
        <f aca="true" t="shared" si="2" ref="Q9:Q30">SUM(P9*104.8/100)</f>
        <v>0</v>
      </c>
      <c r="R9" s="64">
        <f aca="true" t="shared" si="3" ref="R9:R30">SUM(Q9*104.3/100)</f>
        <v>0</v>
      </c>
    </row>
    <row r="10" spans="2:18" ht="25.5">
      <c r="B10" s="6" t="s">
        <v>283</v>
      </c>
      <c r="C10" s="49" t="s">
        <v>235</v>
      </c>
      <c r="D10" s="5">
        <v>5003</v>
      </c>
      <c r="E10" s="43"/>
      <c r="F10" s="43"/>
      <c r="G10" s="43"/>
      <c r="H10" s="43"/>
      <c r="I10" s="43"/>
      <c r="J10" s="43"/>
      <c r="K10" s="63"/>
      <c r="L10" s="63"/>
      <c r="M10" s="65"/>
      <c r="N10" s="65"/>
      <c r="O10" s="65"/>
      <c r="P10" s="43"/>
      <c r="Q10" s="64">
        <f t="shared" si="2"/>
        <v>0</v>
      </c>
      <c r="R10" s="64">
        <f t="shared" si="3"/>
        <v>0</v>
      </c>
    </row>
    <row r="11" spans="2:18" ht="169.5">
      <c r="B11" s="6" t="s">
        <v>284</v>
      </c>
      <c r="C11" s="49" t="s">
        <v>236</v>
      </c>
      <c r="D11" s="5">
        <v>5004</v>
      </c>
      <c r="E11" s="80" t="s">
        <v>990</v>
      </c>
      <c r="F11" s="29" t="s">
        <v>991</v>
      </c>
      <c r="G11" s="21" t="s">
        <v>992</v>
      </c>
      <c r="H11" s="43"/>
      <c r="I11" s="43"/>
      <c r="J11" s="43"/>
      <c r="K11" s="63" t="s">
        <v>869</v>
      </c>
      <c r="L11" s="63" t="s">
        <v>876</v>
      </c>
      <c r="M11" s="65">
        <v>16.5</v>
      </c>
      <c r="N11" s="65">
        <v>15.6</v>
      </c>
      <c r="O11" s="65">
        <v>5</v>
      </c>
      <c r="P11" s="43"/>
      <c r="Q11" s="64">
        <f t="shared" si="2"/>
        <v>0</v>
      </c>
      <c r="R11" s="64">
        <f t="shared" si="3"/>
        <v>0</v>
      </c>
    </row>
    <row r="12" spans="2:18" ht="99.75" customHeight="1">
      <c r="B12" s="6" t="s">
        <v>285</v>
      </c>
      <c r="C12" s="49" t="s">
        <v>237</v>
      </c>
      <c r="D12" s="5">
        <v>5005</v>
      </c>
      <c r="E12" s="29" t="s">
        <v>978</v>
      </c>
      <c r="F12" s="29" t="s">
        <v>976</v>
      </c>
      <c r="G12" s="21" t="s">
        <v>977</v>
      </c>
      <c r="H12" s="43"/>
      <c r="I12" s="43"/>
      <c r="J12" s="43"/>
      <c r="K12" s="69" t="s">
        <v>895</v>
      </c>
      <c r="L12" s="69" t="s">
        <v>896</v>
      </c>
      <c r="M12" s="65">
        <v>218.8</v>
      </c>
      <c r="N12" s="65">
        <v>208.5</v>
      </c>
      <c r="O12" s="65">
        <v>208.3</v>
      </c>
      <c r="P12" s="71">
        <v>207.9</v>
      </c>
      <c r="Q12" s="64">
        <v>210.3</v>
      </c>
      <c r="R12" s="64">
        <v>212.6</v>
      </c>
    </row>
    <row r="13" spans="2:18" ht="34.5" customHeight="1">
      <c r="B13" s="6" t="s">
        <v>286</v>
      </c>
      <c r="C13" s="49" t="s">
        <v>238</v>
      </c>
      <c r="D13" s="5">
        <v>5006</v>
      </c>
      <c r="E13" s="43"/>
      <c r="F13" s="43"/>
      <c r="G13" s="43"/>
      <c r="H13" s="43"/>
      <c r="I13" s="43"/>
      <c r="J13" s="43"/>
      <c r="K13" s="63"/>
      <c r="L13" s="63"/>
      <c r="M13" s="65"/>
      <c r="N13" s="65"/>
      <c r="O13" s="65"/>
      <c r="P13" s="43"/>
      <c r="Q13" s="64">
        <f t="shared" si="2"/>
        <v>0</v>
      </c>
      <c r="R13" s="64">
        <f t="shared" si="3"/>
        <v>0</v>
      </c>
    </row>
    <row r="14" spans="2:18" ht="27.75" customHeight="1">
      <c r="B14" s="6" t="s">
        <v>287</v>
      </c>
      <c r="C14" s="49" t="s">
        <v>239</v>
      </c>
      <c r="D14" s="5">
        <v>5007</v>
      </c>
      <c r="E14" s="43"/>
      <c r="F14" s="43"/>
      <c r="G14" s="43"/>
      <c r="H14" s="43"/>
      <c r="I14" s="43"/>
      <c r="J14" s="43"/>
      <c r="K14" s="63"/>
      <c r="L14" s="63"/>
      <c r="M14" s="65"/>
      <c r="N14" s="65"/>
      <c r="O14" s="65"/>
      <c r="P14" s="43"/>
      <c r="Q14" s="64">
        <f t="shared" si="2"/>
        <v>0</v>
      </c>
      <c r="R14" s="64">
        <f t="shared" si="3"/>
        <v>0</v>
      </c>
    </row>
    <row r="15" spans="2:18" ht="176.25" customHeight="1">
      <c r="B15" s="6" t="s">
        <v>288</v>
      </c>
      <c r="C15" s="49" t="s">
        <v>240</v>
      </c>
      <c r="D15" s="5">
        <v>5008</v>
      </c>
      <c r="E15" s="29" t="s">
        <v>970</v>
      </c>
      <c r="F15" s="29" t="s">
        <v>989</v>
      </c>
      <c r="G15" s="21" t="s">
        <v>923</v>
      </c>
      <c r="H15" s="43"/>
      <c r="I15" s="43"/>
      <c r="J15" s="43"/>
      <c r="K15" s="63" t="s">
        <v>878</v>
      </c>
      <c r="L15" s="63" t="s">
        <v>873</v>
      </c>
      <c r="M15" s="65">
        <v>354.1</v>
      </c>
      <c r="N15" s="65">
        <v>333</v>
      </c>
      <c r="O15" s="65"/>
      <c r="P15" s="65"/>
      <c r="Q15" s="64"/>
      <c r="R15" s="64"/>
    </row>
    <row r="16" spans="2:18" ht="13.5" customHeight="1">
      <c r="B16" s="6" t="s">
        <v>289</v>
      </c>
      <c r="C16" s="49" t="s">
        <v>241</v>
      </c>
      <c r="D16" s="5">
        <v>5009</v>
      </c>
      <c r="E16" s="43"/>
      <c r="F16" s="43"/>
      <c r="G16" s="43"/>
      <c r="H16" s="43"/>
      <c r="I16" s="43"/>
      <c r="J16" s="43"/>
      <c r="K16" s="63"/>
      <c r="L16" s="63"/>
      <c r="M16" s="65"/>
      <c r="N16" s="65"/>
      <c r="O16" s="65"/>
      <c r="P16" s="81"/>
      <c r="Q16" s="64">
        <f t="shared" si="2"/>
        <v>0</v>
      </c>
      <c r="R16" s="64">
        <f t="shared" si="3"/>
        <v>0</v>
      </c>
    </row>
    <row r="17" spans="2:18" ht="187.5" customHeight="1">
      <c r="B17" s="6" t="s">
        <v>290</v>
      </c>
      <c r="C17" s="49" t="s">
        <v>242</v>
      </c>
      <c r="D17" s="5">
        <v>5010</v>
      </c>
      <c r="E17" s="29" t="s">
        <v>970</v>
      </c>
      <c r="F17" s="29" t="s">
        <v>972</v>
      </c>
      <c r="G17" s="21" t="s">
        <v>923</v>
      </c>
      <c r="H17" s="43"/>
      <c r="I17" s="43"/>
      <c r="J17" s="43"/>
      <c r="K17" s="69" t="s">
        <v>983</v>
      </c>
      <c r="L17" s="69" t="s">
        <v>984</v>
      </c>
      <c r="M17" s="65">
        <v>428.3</v>
      </c>
      <c r="N17" s="65">
        <v>379.9</v>
      </c>
      <c r="O17" s="65">
        <v>1237.4</v>
      </c>
      <c r="P17" s="82">
        <v>400.2</v>
      </c>
      <c r="Q17" s="64">
        <f t="shared" si="2"/>
        <v>419.4096</v>
      </c>
      <c r="R17" s="64">
        <f t="shared" si="3"/>
        <v>437.4442128</v>
      </c>
    </row>
    <row r="18" spans="2:18" ht="100.5" customHeight="1">
      <c r="B18" s="6" t="s">
        <v>291</v>
      </c>
      <c r="C18" s="49" t="s">
        <v>243</v>
      </c>
      <c r="D18" s="5">
        <v>5011</v>
      </c>
      <c r="E18" s="43"/>
      <c r="F18" s="43"/>
      <c r="G18" s="43"/>
      <c r="H18" s="43"/>
      <c r="I18" s="43"/>
      <c r="J18" s="43"/>
      <c r="K18" s="63"/>
      <c r="L18" s="63"/>
      <c r="M18" s="65"/>
      <c r="N18" s="65"/>
      <c r="O18" s="65"/>
      <c r="P18" s="43"/>
      <c r="Q18" s="64">
        <f t="shared" si="2"/>
        <v>0</v>
      </c>
      <c r="R18" s="64">
        <f t="shared" si="3"/>
        <v>0</v>
      </c>
    </row>
    <row r="19" spans="2:18" ht="40.5" customHeight="1">
      <c r="B19" s="6" t="s">
        <v>292</v>
      </c>
      <c r="C19" s="49" t="s">
        <v>244</v>
      </c>
      <c r="D19" s="5">
        <v>5012</v>
      </c>
      <c r="E19" s="43"/>
      <c r="F19" s="43"/>
      <c r="G19" s="43"/>
      <c r="H19" s="43"/>
      <c r="I19" s="43"/>
      <c r="J19" s="43"/>
      <c r="K19" s="63"/>
      <c r="L19" s="63"/>
      <c r="M19" s="65"/>
      <c r="N19" s="65"/>
      <c r="O19" s="65"/>
      <c r="P19" s="43"/>
      <c r="Q19" s="64">
        <f t="shared" si="2"/>
        <v>0</v>
      </c>
      <c r="R19" s="64">
        <f t="shared" si="3"/>
        <v>0</v>
      </c>
    </row>
    <row r="20" spans="2:18" ht="24" customHeight="1">
      <c r="B20" s="6" t="s">
        <v>293</v>
      </c>
      <c r="C20" s="49" t="s">
        <v>245</v>
      </c>
      <c r="D20" s="5">
        <v>5013</v>
      </c>
      <c r="E20" s="43"/>
      <c r="F20" s="43"/>
      <c r="G20" s="43"/>
      <c r="H20" s="43"/>
      <c r="I20" s="43"/>
      <c r="J20" s="43"/>
      <c r="K20" s="63"/>
      <c r="L20" s="63"/>
      <c r="M20" s="65"/>
      <c r="N20" s="65"/>
      <c r="O20" s="65"/>
      <c r="P20" s="43"/>
      <c r="Q20" s="64">
        <f t="shared" si="2"/>
        <v>0</v>
      </c>
      <c r="R20" s="64">
        <f t="shared" si="3"/>
        <v>0</v>
      </c>
    </row>
    <row r="21" spans="2:18" ht="45" customHeight="1">
      <c r="B21" s="6" t="s">
        <v>294</v>
      </c>
      <c r="C21" s="49" t="s">
        <v>246</v>
      </c>
      <c r="D21" s="5">
        <v>5014</v>
      </c>
      <c r="E21" s="43"/>
      <c r="F21" s="43"/>
      <c r="G21" s="43"/>
      <c r="H21" s="43"/>
      <c r="I21" s="43"/>
      <c r="J21" s="43"/>
      <c r="K21" s="63"/>
      <c r="L21" s="63"/>
      <c r="M21" s="65"/>
      <c r="N21" s="65"/>
      <c r="O21" s="65"/>
      <c r="P21" s="43"/>
      <c r="Q21" s="64">
        <f t="shared" si="2"/>
        <v>0</v>
      </c>
      <c r="R21" s="64">
        <f t="shared" si="3"/>
        <v>0</v>
      </c>
    </row>
    <row r="22" spans="2:18" ht="204.75" customHeight="1">
      <c r="B22" s="6" t="s">
        <v>295</v>
      </c>
      <c r="C22" s="49" t="s">
        <v>111</v>
      </c>
      <c r="D22" s="5">
        <v>5015</v>
      </c>
      <c r="E22" s="29" t="s">
        <v>970</v>
      </c>
      <c r="F22" s="29" t="s">
        <v>1049</v>
      </c>
      <c r="G22" s="21" t="s">
        <v>923</v>
      </c>
      <c r="H22" s="43"/>
      <c r="I22" s="43"/>
      <c r="J22" s="43"/>
      <c r="K22" s="63" t="s">
        <v>871</v>
      </c>
      <c r="L22" s="63" t="s">
        <v>873</v>
      </c>
      <c r="M22" s="65">
        <v>41.9</v>
      </c>
      <c r="N22" s="65">
        <v>37.7</v>
      </c>
      <c r="O22" s="65"/>
      <c r="P22" s="43"/>
      <c r="Q22" s="64">
        <f t="shared" si="2"/>
        <v>0</v>
      </c>
      <c r="R22" s="64">
        <f t="shared" si="3"/>
        <v>0</v>
      </c>
    </row>
    <row r="23" spans="2:18" ht="286.5" customHeight="1">
      <c r="B23" s="6" t="s">
        <v>296</v>
      </c>
      <c r="C23" s="49" t="s">
        <v>247</v>
      </c>
      <c r="D23" s="5">
        <v>5016</v>
      </c>
      <c r="E23" s="76" t="s">
        <v>980</v>
      </c>
      <c r="F23" s="29" t="s">
        <v>976</v>
      </c>
      <c r="G23" s="21" t="s">
        <v>981</v>
      </c>
      <c r="H23" s="43"/>
      <c r="I23" s="43"/>
      <c r="J23" s="43"/>
      <c r="K23" s="63" t="s">
        <v>870</v>
      </c>
      <c r="L23" s="63" t="s">
        <v>872</v>
      </c>
      <c r="M23" s="65">
        <v>1193.4</v>
      </c>
      <c r="N23" s="65">
        <v>880</v>
      </c>
      <c r="O23" s="65">
        <v>939.6</v>
      </c>
      <c r="P23" s="71">
        <v>1168.1</v>
      </c>
      <c r="Q23" s="64">
        <f t="shared" si="2"/>
        <v>1224.1688</v>
      </c>
      <c r="R23" s="64">
        <f t="shared" si="3"/>
        <v>1276.8080584</v>
      </c>
    </row>
    <row r="24" spans="2:18" ht="178.5" customHeight="1">
      <c r="B24" s="6" t="s">
        <v>297</v>
      </c>
      <c r="C24" s="49" t="s">
        <v>248</v>
      </c>
      <c r="D24" s="5">
        <v>5017</v>
      </c>
      <c r="E24" s="29" t="s">
        <v>970</v>
      </c>
      <c r="F24" s="29" t="s">
        <v>988</v>
      </c>
      <c r="G24" s="21" t="s">
        <v>923</v>
      </c>
      <c r="H24" s="43"/>
      <c r="I24" s="43"/>
      <c r="J24" s="43"/>
      <c r="K24" s="63" t="s">
        <v>871</v>
      </c>
      <c r="L24" s="63" t="s">
        <v>869</v>
      </c>
      <c r="M24" s="65">
        <v>60</v>
      </c>
      <c r="N24" s="65">
        <v>36.4</v>
      </c>
      <c r="O24" s="65">
        <v>35</v>
      </c>
      <c r="P24" s="79">
        <v>60</v>
      </c>
      <c r="Q24" s="64">
        <f t="shared" si="2"/>
        <v>62.88</v>
      </c>
      <c r="R24" s="64">
        <f t="shared" si="3"/>
        <v>65.58384</v>
      </c>
    </row>
    <row r="25" spans="2:18" ht="39" customHeight="1">
      <c r="B25" s="6" t="s">
        <v>298</v>
      </c>
      <c r="C25" s="49" t="s">
        <v>114</v>
      </c>
      <c r="D25" s="5">
        <v>5018</v>
      </c>
      <c r="E25" s="43"/>
      <c r="F25" s="43"/>
      <c r="G25" s="43"/>
      <c r="H25" s="43"/>
      <c r="I25" s="43"/>
      <c r="J25" s="43"/>
      <c r="K25" s="63"/>
      <c r="L25" s="63"/>
      <c r="M25" s="65"/>
      <c r="N25" s="65"/>
      <c r="O25" s="65"/>
      <c r="P25" s="43"/>
      <c r="Q25" s="64">
        <f t="shared" si="2"/>
        <v>0</v>
      </c>
      <c r="R25" s="64">
        <f t="shared" si="3"/>
        <v>0</v>
      </c>
    </row>
    <row r="26" spans="2:18" ht="42" customHeight="1">
      <c r="B26" s="6" t="s">
        <v>299</v>
      </c>
      <c r="C26" s="49" t="s">
        <v>115</v>
      </c>
      <c r="D26" s="5">
        <v>5019</v>
      </c>
      <c r="E26" s="43"/>
      <c r="F26" s="43"/>
      <c r="G26" s="43"/>
      <c r="H26" s="43"/>
      <c r="I26" s="43"/>
      <c r="J26" s="43"/>
      <c r="K26" s="63"/>
      <c r="L26" s="63"/>
      <c r="M26" s="65"/>
      <c r="N26" s="65"/>
      <c r="O26" s="65"/>
      <c r="P26" s="43"/>
      <c r="Q26" s="64">
        <f t="shared" si="2"/>
        <v>0</v>
      </c>
      <c r="R26" s="64">
        <f t="shared" si="3"/>
        <v>0</v>
      </c>
    </row>
    <row r="27" spans="2:18" ht="69" customHeight="1">
      <c r="B27" s="6" t="s">
        <v>300</v>
      </c>
      <c r="C27" s="49" t="s">
        <v>249</v>
      </c>
      <c r="D27" s="5">
        <v>5020</v>
      </c>
      <c r="E27" s="43"/>
      <c r="F27" s="43"/>
      <c r="G27" s="43"/>
      <c r="H27" s="43"/>
      <c r="I27" s="43"/>
      <c r="J27" s="43"/>
      <c r="K27" s="63"/>
      <c r="L27" s="63"/>
      <c r="M27" s="65"/>
      <c r="N27" s="65"/>
      <c r="O27" s="65"/>
      <c r="P27" s="43"/>
      <c r="Q27" s="64">
        <f t="shared" si="2"/>
        <v>0</v>
      </c>
      <c r="R27" s="64">
        <f t="shared" si="3"/>
        <v>0</v>
      </c>
    </row>
    <row r="28" spans="2:18" ht="27.75" customHeight="1">
      <c r="B28" s="6" t="s">
        <v>301</v>
      </c>
      <c r="C28" s="49" t="s">
        <v>117</v>
      </c>
      <c r="D28" s="5">
        <v>5021</v>
      </c>
      <c r="E28" s="43"/>
      <c r="F28" s="43"/>
      <c r="G28" s="43"/>
      <c r="H28" s="43"/>
      <c r="I28" s="43"/>
      <c r="J28" s="43"/>
      <c r="K28" s="63"/>
      <c r="L28" s="63"/>
      <c r="M28" s="65"/>
      <c r="N28" s="65"/>
      <c r="O28" s="65"/>
      <c r="P28" s="43"/>
      <c r="Q28" s="64">
        <f t="shared" si="2"/>
        <v>0</v>
      </c>
      <c r="R28" s="64">
        <f t="shared" si="3"/>
        <v>0</v>
      </c>
    </row>
    <row r="29" spans="2:18" ht="31.5" customHeight="1">
      <c r="B29" s="6" t="s">
        <v>302</v>
      </c>
      <c r="C29" s="49" t="s">
        <v>118</v>
      </c>
      <c r="D29" s="5">
        <v>5022</v>
      </c>
      <c r="E29" s="43"/>
      <c r="F29" s="43"/>
      <c r="G29" s="43"/>
      <c r="H29" s="43"/>
      <c r="I29" s="43"/>
      <c r="J29" s="43"/>
      <c r="K29" s="63"/>
      <c r="L29" s="63"/>
      <c r="M29" s="65"/>
      <c r="N29" s="65"/>
      <c r="O29" s="65"/>
      <c r="P29" s="43"/>
      <c r="Q29" s="64">
        <f t="shared" si="2"/>
        <v>0</v>
      </c>
      <c r="R29" s="64">
        <f t="shared" si="3"/>
        <v>0</v>
      </c>
    </row>
    <row r="30" spans="2:18" ht="69.75" customHeight="1">
      <c r="B30" s="6" t="s">
        <v>303</v>
      </c>
      <c r="C30" s="49" t="s">
        <v>119</v>
      </c>
      <c r="D30" s="5">
        <v>5023</v>
      </c>
      <c r="E30" s="43"/>
      <c r="F30" s="43"/>
      <c r="G30" s="43"/>
      <c r="H30" s="43"/>
      <c r="I30" s="43"/>
      <c r="J30" s="43"/>
      <c r="K30" s="63"/>
      <c r="L30" s="63"/>
      <c r="M30" s="65"/>
      <c r="N30" s="65"/>
      <c r="O30" s="65"/>
      <c r="P30" s="43"/>
      <c r="Q30" s="64">
        <f t="shared" si="2"/>
        <v>0</v>
      </c>
      <c r="R30" s="64">
        <f t="shared" si="3"/>
        <v>0</v>
      </c>
    </row>
    <row r="31" spans="2:18" ht="45" customHeight="1">
      <c r="B31" s="6" t="s">
        <v>304</v>
      </c>
      <c r="C31" s="49" t="s">
        <v>250</v>
      </c>
      <c r="D31" s="5">
        <v>5024</v>
      </c>
      <c r="E31" s="43"/>
      <c r="F31" s="43"/>
      <c r="G31" s="43"/>
      <c r="H31" s="43"/>
      <c r="I31" s="43"/>
      <c r="J31" s="43"/>
      <c r="K31" s="63"/>
      <c r="L31" s="63"/>
      <c r="M31" s="65"/>
      <c r="N31" s="65"/>
      <c r="O31" s="65"/>
      <c r="P31" s="43"/>
      <c r="Q31" s="64">
        <f aca="true" t="shared" si="4" ref="Q31:Q94">SUM(P31*104.8/100)</f>
        <v>0</v>
      </c>
      <c r="R31" s="64">
        <f aca="true" t="shared" si="5" ref="R31:R94">SUM(Q31*104.3/100)</f>
        <v>0</v>
      </c>
    </row>
    <row r="32" spans="2:18" ht="156" customHeight="1">
      <c r="B32" s="6" t="s">
        <v>305</v>
      </c>
      <c r="C32" s="49" t="s">
        <v>251</v>
      </c>
      <c r="D32" s="5">
        <v>5025</v>
      </c>
      <c r="E32" s="29" t="s">
        <v>973</v>
      </c>
      <c r="F32" s="62" t="s">
        <v>974</v>
      </c>
      <c r="G32" s="21" t="s">
        <v>975</v>
      </c>
      <c r="H32" s="43"/>
      <c r="I32" s="43"/>
      <c r="J32" s="43"/>
      <c r="K32" s="69" t="s">
        <v>904</v>
      </c>
      <c r="L32" s="69" t="s">
        <v>905</v>
      </c>
      <c r="M32" s="65">
        <v>12</v>
      </c>
      <c r="N32" s="65">
        <v>10.8</v>
      </c>
      <c r="O32" s="65">
        <v>6</v>
      </c>
      <c r="P32" s="65">
        <v>6</v>
      </c>
      <c r="Q32" s="64">
        <f t="shared" si="4"/>
        <v>6.287999999999999</v>
      </c>
      <c r="R32" s="64">
        <f t="shared" si="5"/>
        <v>6.558383999999998</v>
      </c>
    </row>
    <row r="33" spans="2:18" ht="33.75" customHeight="1">
      <c r="B33" s="6" t="s">
        <v>306</v>
      </c>
      <c r="C33" s="49" t="s">
        <v>204</v>
      </c>
      <c r="D33" s="5">
        <v>5026</v>
      </c>
      <c r="E33" s="43"/>
      <c r="F33" s="43"/>
      <c r="G33" s="43"/>
      <c r="H33" s="43"/>
      <c r="I33" s="43"/>
      <c r="J33" s="43"/>
      <c r="K33" s="63"/>
      <c r="L33" s="63"/>
      <c r="M33" s="65"/>
      <c r="N33" s="65"/>
      <c r="O33" s="65"/>
      <c r="P33" s="43"/>
      <c r="Q33" s="64">
        <f t="shared" si="4"/>
        <v>0</v>
      </c>
      <c r="R33" s="64">
        <f t="shared" si="5"/>
        <v>0</v>
      </c>
    </row>
    <row r="34" spans="2:18" ht="195.75" customHeight="1">
      <c r="B34" s="6" t="s">
        <v>307</v>
      </c>
      <c r="C34" s="49" t="s">
        <v>252</v>
      </c>
      <c r="D34" s="5">
        <v>5027</v>
      </c>
      <c r="E34" s="80"/>
      <c r="F34" s="29"/>
      <c r="G34" s="21"/>
      <c r="H34" s="43"/>
      <c r="I34" s="43"/>
      <c r="J34" s="43"/>
      <c r="K34" s="63"/>
      <c r="L34" s="63"/>
      <c r="M34" s="65"/>
      <c r="N34" s="65"/>
      <c r="O34" s="65"/>
      <c r="P34" s="43"/>
      <c r="Q34" s="64">
        <f t="shared" si="4"/>
        <v>0</v>
      </c>
      <c r="R34" s="64">
        <f t="shared" si="5"/>
        <v>0</v>
      </c>
    </row>
    <row r="35" spans="2:18" ht="15" customHeight="1">
      <c r="B35" s="6" t="s">
        <v>308</v>
      </c>
      <c r="C35" s="49" t="s">
        <v>9</v>
      </c>
      <c r="D35" s="5">
        <v>5028</v>
      </c>
      <c r="E35" s="29"/>
      <c r="F35" s="29"/>
      <c r="G35" s="21"/>
      <c r="H35" s="43"/>
      <c r="I35" s="43"/>
      <c r="J35" s="43"/>
      <c r="K35" s="63"/>
      <c r="L35" s="63"/>
      <c r="M35" s="65"/>
      <c r="N35" s="65"/>
      <c r="O35" s="65"/>
      <c r="P35" s="43"/>
      <c r="Q35" s="64">
        <f t="shared" si="4"/>
        <v>0</v>
      </c>
      <c r="R35" s="64">
        <f t="shared" si="5"/>
        <v>0</v>
      </c>
    </row>
    <row r="36" spans="2:18" ht="43.5" customHeight="1">
      <c r="B36" s="6" t="s">
        <v>309</v>
      </c>
      <c r="C36" s="49" t="s">
        <v>253</v>
      </c>
      <c r="D36" s="5">
        <v>5029</v>
      </c>
      <c r="E36" s="43"/>
      <c r="F36" s="43"/>
      <c r="G36" s="43"/>
      <c r="H36" s="43"/>
      <c r="I36" s="43"/>
      <c r="J36" s="43"/>
      <c r="K36" s="63"/>
      <c r="L36" s="63"/>
      <c r="M36" s="65"/>
      <c r="N36" s="65"/>
      <c r="O36" s="65"/>
      <c r="P36" s="43"/>
      <c r="Q36" s="64">
        <f t="shared" si="4"/>
        <v>0</v>
      </c>
      <c r="R36" s="64">
        <f t="shared" si="5"/>
        <v>0</v>
      </c>
    </row>
    <row r="37" spans="2:18" ht="39" customHeight="1">
      <c r="B37" s="6" t="s">
        <v>310</v>
      </c>
      <c r="C37" s="49" t="s">
        <v>126</v>
      </c>
      <c r="D37" s="5">
        <v>5030</v>
      </c>
      <c r="E37" s="43"/>
      <c r="F37" s="43"/>
      <c r="G37" s="43"/>
      <c r="H37" s="43"/>
      <c r="I37" s="43"/>
      <c r="J37" s="43"/>
      <c r="K37" s="63"/>
      <c r="L37" s="63"/>
      <c r="M37" s="65"/>
      <c r="N37" s="65"/>
      <c r="O37" s="65"/>
      <c r="P37" s="43"/>
      <c r="Q37" s="64">
        <f t="shared" si="4"/>
        <v>0</v>
      </c>
      <c r="R37" s="64">
        <f t="shared" si="5"/>
        <v>0</v>
      </c>
    </row>
    <row r="38" spans="2:18" ht="28.5" customHeight="1">
      <c r="B38" s="6" t="s">
        <v>311</v>
      </c>
      <c r="C38" s="49" t="s">
        <v>10</v>
      </c>
      <c r="D38" s="5">
        <v>5031</v>
      </c>
      <c r="E38" s="43"/>
      <c r="F38" s="43"/>
      <c r="G38" s="43"/>
      <c r="H38" s="43"/>
      <c r="I38" s="43"/>
      <c r="J38" s="43"/>
      <c r="K38" s="63"/>
      <c r="L38" s="63"/>
      <c r="M38" s="65"/>
      <c r="N38" s="65"/>
      <c r="O38" s="65"/>
      <c r="P38" s="43"/>
      <c r="Q38" s="64">
        <f t="shared" si="4"/>
        <v>0</v>
      </c>
      <c r="R38" s="64">
        <f t="shared" si="5"/>
        <v>0</v>
      </c>
    </row>
    <row r="39" spans="2:18" ht="57" customHeight="1">
      <c r="B39" s="6" t="s">
        <v>312</v>
      </c>
      <c r="C39" s="49" t="s">
        <v>254</v>
      </c>
      <c r="D39" s="5">
        <v>5032</v>
      </c>
      <c r="E39" s="43"/>
      <c r="F39" s="43"/>
      <c r="G39" s="43"/>
      <c r="H39" s="43"/>
      <c r="I39" s="43"/>
      <c r="J39" s="43"/>
      <c r="K39" s="63"/>
      <c r="L39" s="63"/>
      <c r="M39" s="65"/>
      <c r="N39" s="65"/>
      <c r="O39" s="65"/>
      <c r="P39" s="43"/>
      <c r="Q39" s="64">
        <f t="shared" si="4"/>
        <v>0</v>
      </c>
      <c r="R39" s="64">
        <f t="shared" si="5"/>
        <v>0</v>
      </c>
    </row>
    <row r="40" spans="2:18" ht="42.75" customHeight="1">
      <c r="B40" s="6" t="s">
        <v>313</v>
      </c>
      <c r="C40" s="49" t="s">
        <v>205</v>
      </c>
      <c r="D40" s="5">
        <v>5033</v>
      </c>
      <c r="E40" s="43"/>
      <c r="F40" s="43"/>
      <c r="G40" s="43"/>
      <c r="H40" s="43"/>
      <c r="I40" s="43"/>
      <c r="J40" s="43"/>
      <c r="K40" s="63"/>
      <c r="L40" s="63"/>
      <c r="M40" s="65"/>
      <c r="N40" s="65"/>
      <c r="O40" s="65"/>
      <c r="P40" s="43"/>
      <c r="Q40" s="64">
        <f t="shared" si="4"/>
        <v>0</v>
      </c>
      <c r="R40" s="64">
        <f t="shared" si="5"/>
        <v>0</v>
      </c>
    </row>
    <row r="41" spans="2:18" ht="12.75" customHeight="1">
      <c r="B41" s="6" t="s">
        <v>314</v>
      </c>
      <c r="C41" s="49" t="s">
        <v>38</v>
      </c>
      <c r="D41" s="5">
        <v>5034</v>
      </c>
      <c r="E41" s="43"/>
      <c r="F41" s="43"/>
      <c r="G41" s="43"/>
      <c r="H41" s="43"/>
      <c r="I41" s="43"/>
      <c r="J41" s="43"/>
      <c r="K41" s="63"/>
      <c r="L41" s="63"/>
      <c r="M41" s="65"/>
      <c r="N41" s="65"/>
      <c r="O41" s="65"/>
      <c r="P41" s="43"/>
      <c r="Q41" s="64">
        <f t="shared" si="4"/>
        <v>0</v>
      </c>
      <c r="R41" s="64">
        <f t="shared" si="5"/>
        <v>0</v>
      </c>
    </row>
    <row r="42" spans="2:18" ht="42.75" customHeight="1">
      <c r="B42" s="6" t="s">
        <v>315</v>
      </c>
      <c r="C42" s="49" t="s">
        <v>255</v>
      </c>
      <c r="D42" s="5">
        <v>5035</v>
      </c>
      <c r="E42" s="43"/>
      <c r="F42" s="43"/>
      <c r="G42" s="43"/>
      <c r="H42" s="43"/>
      <c r="I42" s="43"/>
      <c r="J42" s="43"/>
      <c r="K42" s="63"/>
      <c r="L42" s="63"/>
      <c r="M42" s="65"/>
      <c r="N42" s="65"/>
      <c r="O42" s="65"/>
      <c r="P42" s="43"/>
      <c r="Q42" s="64">
        <f t="shared" si="4"/>
        <v>0</v>
      </c>
      <c r="R42" s="64">
        <f t="shared" si="5"/>
        <v>0</v>
      </c>
    </row>
    <row r="43" spans="2:18" ht="52.5" customHeight="1">
      <c r="B43" s="6" t="s">
        <v>316</v>
      </c>
      <c r="C43" s="49" t="s">
        <v>12</v>
      </c>
      <c r="D43" s="5">
        <v>5036</v>
      </c>
      <c r="E43" s="43"/>
      <c r="F43" s="43"/>
      <c r="G43" s="43"/>
      <c r="H43" s="43"/>
      <c r="I43" s="43"/>
      <c r="J43" s="43"/>
      <c r="K43" s="63"/>
      <c r="L43" s="63"/>
      <c r="M43" s="65"/>
      <c r="N43" s="65"/>
      <c r="O43" s="65"/>
      <c r="P43" s="43"/>
      <c r="Q43" s="64">
        <f t="shared" si="4"/>
        <v>0</v>
      </c>
      <c r="R43" s="64">
        <f t="shared" si="5"/>
        <v>0</v>
      </c>
    </row>
    <row r="44" spans="2:18" ht="53.25" customHeight="1">
      <c r="B44" s="6" t="s">
        <v>317</v>
      </c>
      <c r="C44" s="49" t="s">
        <v>256</v>
      </c>
      <c r="D44" s="5">
        <v>5037</v>
      </c>
      <c r="E44" s="43"/>
      <c r="F44" s="43"/>
      <c r="G44" s="43"/>
      <c r="H44" s="43"/>
      <c r="I44" s="43"/>
      <c r="J44" s="43"/>
      <c r="K44" s="63"/>
      <c r="L44" s="63"/>
      <c r="M44" s="65"/>
      <c r="N44" s="65"/>
      <c r="O44" s="65"/>
      <c r="P44" s="43"/>
      <c r="Q44" s="64">
        <f t="shared" si="4"/>
        <v>0</v>
      </c>
      <c r="R44" s="64">
        <f t="shared" si="5"/>
        <v>0</v>
      </c>
    </row>
    <row r="45" spans="2:18" ht="56.25" customHeight="1">
      <c r="B45" s="6" t="s">
        <v>318</v>
      </c>
      <c r="C45" s="49" t="s">
        <v>257</v>
      </c>
      <c r="D45" s="5">
        <v>5038</v>
      </c>
      <c r="E45" s="43"/>
      <c r="F45" s="43"/>
      <c r="G45" s="43"/>
      <c r="H45" s="43"/>
      <c r="I45" s="43"/>
      <c r="J45" s="43"/>
      <c r="K45" s="63"/>
      <c r="L45" s="63"/>
      <c r="M45" s="65"/>
      <c r="N45" s="65"/>
      <c r="O45" s="65"/>
      <c r="P45" s="43"/>
      <c r="Q45" s="64">
        <f t="shared" si="4"/>
        <v>0</v>
      </c>
      <c r="R45" s="64">
        <f t="shared" si="5"/>
        <v>0</v>
      </c>
    </row>
    <row r="46" spans="2:18" ht="25.5">
      <c r="B46" s="6" t="s">
        <v>319</v>
      </c>
      <c r="C46" s="49" t="s">
        <v>135</v>
      </c>
      <c r="D46" s="5">
        <v>5039</v>
      </c>
      <c r="E46" s="43"/>
      <c r="F46" s="43"/>
      <c r="G46" s="43"/>
      <c r="H46" s="43"/>
      <c r="I46" s="43"/>
      <c r="J46" s="43"/>
      <c r="K46" s="63"/>
      <c r="L46" s="63"/>
      <c r="M46" s="65"/>
      <c r="N46" s="65"/>
      <c r="O46" s="65"/>
      <c r="P46" s="43"/>
      <c r="Q46" s="64">
        <f t="shared" si="4"/>
        <v>0</v>
      </c>
      <c r="R46" s="64">
        <f t="shared" si="5"/>
        <v>0</v>
      </c>
    </row>
    <row r="47" spans="2:18" ht="41.25" customHeight="1">
      <c r="B47" s="6" t="s">
        <v>320</v>
      </c>
      <c r="C47" s="49" t="s">
        <v>207</v>
      </c>
      <c r="D47" s="5">
        <v>5040</v>
      </c>
      <c r="E47" s="43"/>
      <c r="F47" s="43"/>
      <c r="G47" s="43"/>
      <c r="H47" s="43"/>
      <c r="I47" s="43"/>
      <c r="J47" s="43"/>
      <c r="K47" s="63"/>
      <c r="L47" s="63"/>
      <c r="M47" s="65"/>
      <c r="N47" s="65"/>
      <c r="O47" s="65"/>
      <c r="P47" s="43"/>
      <c r="Q47" s="64">
        <f t="shared" si="4"/>
        <v>0</v>
      </c>
      <c r="R47" s="64">
        <f t="shared" si="5"/>
        <v>0</v>
      </c>
    </row>
    <row r="48" spans="2:18" ht="63" customHeight="1">
      <c r="B48" s="8" t="s">
        <v>347</v>
      </c>
      <c r="C48" s="48" t="s">
        <v>258</v>
      </c>
      <c r="D48" s="4">
        <v>5100</v>
      </c>
      <c r="E48" s="13" t="s">
        <v>733</v>
      </c>
      <c r="F48" s="13" t="s">
        <v>733</v>
      </c>
      <c r="G48" s="13" t="s">
        <v>733</v>
      </c>
      <c r="H48" s="13" t="s">
        <v>733</v>
      </c>
      <c r="I48" s="13" t="s">
        <v>733</v>
      </c>
      <c r="J48" s="13" t="s">
        <v>733</v>
      </c>
      <c r="K48" s="35" t="s">
        <v>733</v>
      </c>
      <c r="L48" s="35" t="s">
        <v>733</v>
      </c>
      <c r="M48" s="66">
        <f aca="true" t="shared" si="6" ref="M48:R48">SUM(M49:M67)</f>
        <v>1470.2</v>
      </c>
      <c r="N48" s="66">
        <f t="shared" si="6"/>
        <v>1440.2</v>
      </c>
      <c r="O48" s="66">
        <f t="shared" si="6"/>
        <v>1270.9</v>
      </c>
      <c r="P48" s="66">
        <f t="shared" si="6"/>
        <v>1302.7</v>
      </c>
      <c r="Q48" s="66">
        <f t="shared" si="6"/>
        <v>1312.5</v>
      </c>
      <c r="R48" s="66">
        <f t="shared" si="6"/>
        <v>1321.7</v>
      </c>
    </row>
    <row r="49" spans="2:18" ht="255" customHeight="1">
      <c r="B49" s="6" t="s">
        <v>348</v>
      </c>
      <c r="C49" s="49" t="s">
        <v>138</v>
      </c>
      <c r="D49" s="5">
        <v>5101</v>
      </c>
      <c r="E49" s="21" t="s">
        <v>967</v>
      </c>
      <c r="F49" s="75" t="s">
        <v>969</v>
      </c>
      <c r="G49" s="74" t="s">
        <v>968</v>
      </c>
      <c r="H49" s="13" t="s">
        <v>917</v>
      </c>
      <c r="I49" s="13" t="s">
        <v>918</v>
      </c>
      <c r="J49" s="22">
        <v>39297</v>
      </c>
      <c r="K49" s="69" t="s">
        <v>893</v>
      </c>
      <c r="L49" s="69" t="s">
        <v>894</v>
      </c>
      <c r="M49" s="65">
        <v>1470.2</v>
      </c>
      <c r="N49" s="65">
        <v>1440.2</v>
      </c>
      <c r="O49" s="65">
        <v>1270.9</v>
      </c>
      <c r="P49" s="71">
        <v>1302.7</v>
      </c>
      <c r="Q49" s="64">
        <v>1312.5</v>
      </c>
      <c r="R49" s="64">
        <v>1321.7</v>
      </c>
    </row>
    <row r="50" spans="2:18" ht="12.75">
      <c r="B50" s="6" t="s">
        <v>349</v>
      </c>
      <c r="C50" s="49" t="s">
        <v>139</v>
      </c>
      <c r="D50" s="5">
        <v>5102</v>
      </c>
      <c r="E50" s="43"/>
      <c r="F50" s="43"/>
      <c r="G50" s="43"/>
      <c r="H50" s="43"/>
      <c r="I50" s="43"/>
      <c r="J50" s="43"/>
      <c r="K50" s="69"/>
      <c r="L50" s="69"/>
      <c r="M50" s="65"/>
      <c r="N50" s="65"/>
      <c r="O50" s="65"/>
      <c r="P50" s="43"/>
      <c r="Q50" s="64">
        <f t="shared" si="4"/>
        <v>0</v>
      </c>
      <c r="R50" s="64">
        <f t="shared" si="5"/>
        <v>0</v>
      </c>
    </row>
    <row r="51" spans="2:18" ht="34.5" customHeight="1">
      <c r="B51" s="6" t="s">
        <v>350</v>
      </c>
      <c r="C51" s="49" t="s">
        <v>140</v>
      </c>
      <c r="D51" s="5">
        <v>5103</v>
      </c>
      <c r="E51" s="43"/>
      <c r="F51" s="43"/>
      <c r="G51" s="43"/>
      <c r="H51" s="43"/>
      <c r="I51" s="43"/>
      <c r="J51" s="43"/>
      <c r="K51" s="69"/>
      <c r="L51" s="69"/>
      <c r="M51" s="65"/>
      <c r="N51" s="65"/>
      <c r="O51" s="65"/>
      <c r="P51" s="43"/>
      <c r="Q51" s="64">
        <f t="shared" si="4"/>
        <v>0</v>
      </c>
      <c r="R51" s="64">
        <f t="shared" si="5"/>
        <v>0</v>
      </c>
    </row>
    <row r="52" spans="2:18" ht="12.75">
      <c r="B52" s="6" t="s">
        <v>351</v>
      </c>
      <c r="C52" s="49" t="s">
        <v>14</v>
      </c>
      <c r="D52" s="5">
        <v>5104</v>
      </c>
      <c r="E52" s="43"/>
      <c r="F52" s="43"/>
      <c r="G52" s="43"/>
      <c r="H52" s="43"/>
      <c r="I52" s="43"/>
      <c r="J52" s="43"/>
      <c r="K52" s="69"/>
      <c r="L52" s="69"/>
      <c r="M52" s="65"/>
      <c r="N52" s="65"/>
      <c r="O52" s="65"/>
      <c r="P52" s="43"/>
      <c r="Q52" s="64">
        <f t="shared" si="4"/>
        <v>0</v>
      </c>
      <c r="R52" s="64">
        <f t="shared" si="5"/>
        <v>0</v>
      </c>
    </row>
    <row r="53" spans="2:18" ht="78" customHeight="1">
      <c r="B53" s="6" t="s">
        <v>352</v>
      </c>
      <c r="C53" s="49" t="s">
        <v>8</v>
      </c>
      <c r="D53" s="5">
        <v>5105</v>
      </c>
      <c r="E53" s="43"/>
      <c r="F53" s="43"/>
      <c r="G53" s="43"/>
      <c r="H53" s="43"/>
      <c r="I53" s="43"/>
      <c r="J53" s="43"/>
      <c r="K53" s="69"/>
      <c r="L53" s="69"/>
      <c r="M53" s="65"/>
      <c r="N53" s="65"/>
      <c r="O53" s="65"/>
      <c r="P53" s="43"/>
      <c r="Q53" s="64">
        <f t="shared" si="4"/>
        <v>0</v>
      </c>
      <c r="R53" s="64">
        <f t="shared" si="5"/>
        <v>0</v>
      </c>
    </row>
    <row r="54" spans="2:18" ht="52.5" customHeight="1">
      <c r="B54" s="6" t="s">
        <v>353</v>
      </c>
      <c r="C54" s="49" t="s">
        <v>15</v>
      </c>
      <c r="D54" s="5">
        <v>5106</v>
      </c>
      <c r="E54" s="43"/>
      <c r="F54" s="43"/>
      <c r="G54" s="43"/>
      <c r="H54" s="43"/>
      <c r="I54" s="43"/>
      <c r="J54" s="43"/>
      <c r="K54" s="69"/>
      <c r="L54" s="69"/>
      <c r="M54" s="65"/>
      <c r="N54" s="65"/>
      <c r="O54" s="65"/>
      <c r="P54" s="43"/>
      <c r="Q54" s="64">
        <f t="shared" si="4"/>
        <v>0</v>
      </c>
      <c r="R54" s="64">
        <f t="shared" si="5"/>
        <v>0</v>
      </c>
    </row>
    <row r="55" spans="2:18" ht="55.5" customHeight="1">
      <c r="B55" s="6" t="s">
        <v>354</v>
      </c>
      <c r="C55" s="49" t="s">
        <v>43</v>
      </c>
      <c r="D55" s="5">
        <v>5107</v>
      </c>
      <c r="E55" s="43"/>
      <c r="F55" s="43"/>
      <c r="G55" s="43"/>
      <c r="H55" s="43"/>
      <c r="I55" s="43"/>
      <c r="J55" s="43"/>
      <c r="K55" s="69"/>
      <c r="L55" s="69"/>
      <c r="M55" s="65"/>
      <c r="N55" s="65"/>
      <c r="O55" s="65"/>
      <c r="P55" s="43"/>
      <c r="Q55" s="64">
        <f t="shared" si="4"/>
        <v>0</v>
      </c>
      <c r="R55" s="64">
        <f t="shared" si="5"/>
        <v>0</v>
      </c>
    </row>
    <row r="56" spans="2:18" ht="25.5" customHeight="1">
      <c r="B56" s="6" t="s">
        <v>355</v>
      </c>
      <c r="C56" s="49" t="s">
        <v>90</v>
      </c>
      <c r="D56" s="5">
        <v>5108</v>
      </c>
      <c r="E56" s="43"/>
      <c r="F56" s="43"/>
      <c r="G56" s="43"/>
      <c r="H56" s="43"/>
      <c r="I56" s="43"/>
      <c r="J56" s="43"/>
      <c r="K56" s="69"/>
      <c r="L56" s="69"/>
      <c r="M56" s="65"/>
      <c r="N56" s="65"/>
      <c r="O56" s="65"/>
      <c r="P56" s="43"/>
      <c r="Q56" s="64">
        <f t="shared" si="4"/>
        <v>0</v>
      </c>
      <c r="R56" s="64">
        <f t="shared" si="5"/>
        <v>0</v>
      </c>
    </row>
    <row r="57" spans="2:18" ht="36" customHeight="1">
      <c r="B57" s="6" t="s">
        <v>356</v>
      </c>
      <c r="C57" s="49" t="s">
        <v>91</v>
      </c>
      <c r="D57" s="5">
        <v>5109</v>
      </c>
      <c r="E57" s="43"/>
      <c r="F57" s="43"/>
      <c r="G57" s="43"/>
      <c r="H57" s="43"/>
      <c r="I57" s="43"/>
      <c r="J57" s="43"/>
      <c r="K57" s="69"/>
      <c r="L57" s="69"/>
      <c r="M57" s="65"/>
      <c r="N57" s="65"/>
      <c r="O57" s="65"/>
      <c r="P57" s="43"/>
      <c r="Q57" s="64">
        <f t="shared" si="4"/>
        <v>0</v>
      </c>
      <c r="R57" s="64">
        <f t="shared" si="5"/>
        <v>0</v>
      </c>
    </row>
    <row r="58" spans="2:18" ht="79.5" customHeight="1">
      <c r="B58" s="6" t="s">
        <v>357</v>
      </c>
      <c r="C58" s="49" t="s">
        <v>92</v>
      </c>
      <c r="D58" s="5">
        <v>5110</v>
      </c>
      <c r="E58" s="43"/>
      <c r="F58" s="43"/>
      <c r="G58" s="43"/>
      <c r="H58" s="43"/>
      <c r="I58" s="43"/>
      <c r="J58" s="43"/>
      <c r="K58" s="69"/>
      <c r="L58" s="69"/>
      <c r="M58" s="65"/>
      <c r="N58" s="65"/>
      <c r="O58" s="65"/>
      <c r="P58" s="43"/>
      <c r="Q58" s="64">
        <f t="shared" si="4"/>
        <v>0</v>
      </c>
      <c r="R58" s="64">
        <f t="shared" si="5"/>
        <v>0</v>
      </c>
    </row>
    <row r="59" spans="2:18" ht="79.5" customHeight="1">
      <c r="B59" s="6" t="s">
        <v>358</v>
      </c>
      <c r="C59" s="49" t="s">
        <v>42</v>
      </c>
      <c r="D59" s="5">
        <v>5111</v>
      </c>
      <c r="E59" s="43"/>
      <c r="F59" s="43"/>
      <c r="G59" s="43"/>
      <c r="H59" s="43"/>
      <c r="I59" s="43"/>
      <c r="J59" s="43"/>
      <c r="K59" s="69"/>
      <c r="L59" s="69"/>
      <c r="M59" s="65"/>
      <c r="N59" s="65"/>
      <c r="O59" s="65"/>
      <c r="P59" s="43"/>
      <c r="Q59" s="64">
        <f t="shared" si="4"/>
        <v>0</v>
      </c>
      <c r="R59" s="64">
        <f t="shared" si="5"/>
        <v>0</v>
      </c>
    </row>
    <row r="60" spans="2:18" ht="78.75" customHeight="1">
      <c r="B60" s="6" t="s">
        <v>359</v>
      </c>
      <c r="C60" s="49" t="s">
        <v>93</v>
      </c>
      <c r="D60" s="5">
        <v>5112</v>
      </c>
      <c r="E60" s="43"/>
      <c r="F60" s="43"/>
      <c r="G60" s="43"/>
      <c r="H60" s="43"/>
      <c r="I60" s="43"/>
      <c r="J60" s="43"/>
      <c r="K60" s="69"/>
      <c r="L60" s="69"/>
      <c r="M60" s="65"/>
      <c r="N60" s="65"/>
      <c r="O60" s="65"/>
      <c r="P60" s="43"/>
      <c r="Q60" s="64">
        <f t="shared" si="4"/>
        <v>0</v>
      </c>
      <c r="R60" s="64">
        <f t="shared" si="5"/>
        <v>0</v>
      </c>
    </row>
    <row r="61" spans="2:18" ht="89.25" customHeight="1">
      <c r="B61" s="6" t="s">
        <v>360</v>
      </c>
      <c r="C61" s="49" t="s">
        <v>141</v>
      </c>
      <c r="D61" s="5">
        <v>5113</v>
      </c>
      <c r="E61" s="43"/>
      <c r="F61" s="43"/>
      <c r="G61" s="43"/>
      <c r="H61" s="43"/>
      <c r="I61" s="43"/>
      <c r="J61" s="43"/>
      <c r="K61" s="69"/>
      <c r="L61" s="69"/>
      <c r="M61" s="65"/>
      <c r="N61" s="65"/>
      <c r="O61" s="65"/>
      <c r="P61" s="43"/>
      <c r="Q61" s="64">
        <f t="shared" si="4"/>
        <v>0</v>
      </c>
      <c r="R61" s="64">
        <f t="shared" si="5"/>
        <v>0</v>
      </c>
    </row>
    <row r="62" spans="2:18" ht="25.5" customHeight="1">
      <c r="B62" s="6" t="s">
        <v>361</v>
      </c>
      <c r="C62" s="49" t="s">
        <v>16</v>
      </c>
      <c r="D62" s="5">
        <v>5114</v>
      </c>
      <c r="E62" s="43"/>
      <c r="F62" s="43"/>
      <c r="G62" s="43"/>
      <c r="H62" s="43"/>
      <c r="I62" s="43"/>
      <c r="J62" s="43"/>
      <c r="K62" s="69"/>
      <c r="L62" s="69"/>
      <c r="M62" s="65"/>
      <c r="N62" s="65"/>
      <c r="O62" s="65"/>
      <c r="P62" s="43"/>
      <c r="Q62" s="64">
        <f t="shared" si="4"/>
        <v>0</v>
      </c>
      <c r="R62" s="64">
        <f t="shared" si="5"/>
        <v>0</v>
      </c>
    </row>
    <row r="63" spans="2:18" ht="105.75" customHeight="1">
      <c r="B63" s="6" t="s">
        <v>362</v>
      </c>
      <c r="C63" s="49" t="s">
        <v>94</v>
      </c>
      <c r="D63" s="5">
        <v>5115</v>
      </c>
      <c r="E63" s="43"/>
      <c r="F63" s="43"/>
      <c r="G63" s="43"/>
      <c r="H63" s="43"/>
      <c r="I63" s="43"/>
      <c r="J63" s="43"/>
      <c r="K63" s="69"/>
      <c r="L63" s="69"/>
      <c r="M63" s="65"/>
      <c r="N63" s="65"/>
      <c r="O63" s="65"/>
      <c r="P63" s="43"/>
      <c r="Q63" s="64">
        <f t="shared" si="4"/>
        <v>0</v>
      </c>
      <c r="R63" s="64">
        <f t="shared" si="5"/>
        <v>0</v>
      </c>
    </row>
    <row r="64" spans="2:18" ht="91.5" customHeight="1">
      <c r="B64" s="6" t="s">
        <v>363</v>
      </c>
      <c r="C64" s="49" t="s">
        <v>13</v>
      </c>
      <c r="D64" s="5">
        <v>5116</v>
      </c>
      <c r="E64" s="43"/>
      <c r="F64" s="43"/>
      <c r="G64" s="43"/>
      <c r="H64" s="43"/>
      <c r="I64" s="43"/>
      <c r="J64" s="43"/>
      <c r="K64" s="69"/>
      <c r="L64" s="69"/>
      <c r="M64" s="65"/>
      <c r="N64" s="65"/>
      <c r="O64" s="65"/>
      <c r="P64" s="43"/>
      <c r="Q64" s="64">
        <f t="shared" si="4"/>
        <v>0</v>
      </c>
      <c r="R64" s="64">
        <f t="shared" si="5"/>
        <v>0</v>
      </c>
    </row>
    <row r="65" spans="2:18" ht="18.75" customHeight="1">
      <c r="B65" s="6" t="s">
        <v>364</v>
      </c>
      <c r="C65" s="49" t="s">
        <v>17</v>
      </c>
      <c r="D65" s="5">
        <v>5117</v>
      </c>
      <c r="E65" s="43"/>
      <c r="F65" s="43"/>
      <c r="G65" s="43"/>
      <c r="H65" s="43"/>
      <c r="I65" s="43"/>
      <c r="J65" s="43"/>
      <c r="K65" s="69"/>
      <c r="L65" s="69"/>
      <c r="M65" s="65"/>
      <c r="N65" s="65"/>
      <c r="O65" s="65"/>
      <c r="P65" s="43"/>
      <c r="Q65" s="64">
        <f t="shared" si="4"/>
        <v>0</v>
      </c>
      <c r="R65" s="64">
        <f t="shared" si="5"/>
        <v>0</v>
      </c>
    </row>
    <row r="66" spans="2:18" ht="12.75">
      <c r="B66" s="6" t="s">
        <v>17</v>
      </c>
      <c r="C66" s="49" t="s">
        <v>17</v>
      </c>
      <c r="D66" s="5" t="s">
        <v>17</v>
      </c>
      <c r="E66" s="43"/>
      <c r="F66" s="43"/>
      <c r="G66" s="43"/>
      <c r="H66" s="43"/>
      <c r="I66" s="43"/>
      <c r="J66" s="43"/>
      <c r="K66" s="69"/>
      <c r="L66" s="69"/>
      <c r="M66" s="65"/>
      <c r="N66" s="65"/>
      <c r="O66" s="65"/>
      <c r="P66" s="43"/>
      <c r="Q66" s="64">
        <f t="shared" si="4"/>
        <v>0</v>
      </c>
      <c r="R66" s="64">
        <f t="shared" si="5"/>
        <v>0</v>
      </c>
    </row>
    <row r="67" spans="2:18" ht="15" customHeight="1">
      <c r="B67" s="6" t="s">
        <v>142</v>
      </c>
      <c r="C67" s="49" t="s">
        <v>17</v>
      </c>
      <c r="D67" s="5">
        <v>5199</v>
      </c>
      <c r="E67" s="43"/>
      <c r="F67" s="43"/>
      <c r="G67" s="43"/>
      <c r="H67" s="43"/>
      <c r="I67" s="43"/>
      <c r="J67" s="43"/>
      <c r="K67" s="69"/>
      <c r="L67" s="69"/>
      <c r="M67" s="65"/>
      <c r="N67" s="65"/>
      <c r="O67" s="65"/>
      <c r="P67" s="43"/>
      <c r="Q67" s="64">
        <f t="shared" si="4"/>
        <v>0</v>
      </c>
      <c r="R67" s="64">
        <f t="shared" si="5"/>
        <v>0</v>
      </c>
    </row>
    <row r="68" spans="2:18" ht="63" customHeight="1">
      <c r="B68" s="8" t="s">
        <v>365</v>
      </c>
      <c r="C68" s="48" t="s">
        <v>260</v>
      </c>
      <c r="D68" s="4">
        <v>5200</v>
      </c>
      <c r="E68" s="13" t="s">
        <v>733</v>
      </c>
      <c r="F68" s="13" t="s">
        <v>733</v>
      </c>
      <c r="G68" s="13" t="s">
        <v>733</v>
      </c>
      <c r="H68" s="13" t="s">
        <v>733</v>
      </c>
      <c r="I68" s="13" t="s">
        <v>733</v>
      </c>
      <c r="J68" s="13" t="s">
        <v>733</v>
      </c>
      <c r="K68" s="35" t="s">
        <v>733</v>
      </c>
      <c r="L68" s="35" t="s">
        <v>733</v>
      </c>
      <c r="M68" s="65"/>
      <c r="N68" s="65"/>
      <c r="O68" s="65"/>
      <c r="P68" s="43"/>
      <c r="Q68" s="64">
        <f t="shared" si="4"/>
        <v>0</v>
      </c>
      <c r="R68" s="64">
        <f t="shared" si="5"/>
        <v>0</v>
      </c>
    </row>
    <row r="69" spans="2:18" ht="35.25" customHeight="1">
      <c r="B69" s="6" t="s">
        <v>366</v>
      </c>
      <c r="C69" s="49" t="s">
        <v>860</v>
      </c>
      <c r="D69" s="5">
        <v>5201</v>
      </c>
      <c r="E69" s="13" t="s">
        <v>733</v>
      </c>
      <c r="F69" s="13" t="s">
        <v>733</v>
      </c>
      <c r="G69" s="13" t="s">
        <v>733</v>
      </c>
      <c r="H69" s="13" t="s">
        <v>733</v>
      </c>
      <c r="I69" s="13" t="s">
        <v>733</v>
      </c>
      <c r="J69" s="13" t="s">
        <v>733</v>
      </c>
      <c r="K69" s="35" t="s">
        <v>733</v>
      </c>
      <c r="L69" s="35" t="s">
        <v>733</v>
      </c>
      <c r="M69" s="65"/>
      <c r="N69" s="65"/>
      <c r="O69" s="65"/>
      <c r="P69" s="43"/>
      <c r="Q69" s="64">
        <f t="shared" si="4"/>
        <v>0</v>
      </c>
      <c r="R69" s="64">
        <f t="shared" si="5"/>
        <v>0</v>
      </c>
    </row>
    <row r="70" spans="2:18" ht="16.5" customHeight="1">
      <c r="B70" s="6" t="s">
        <v>1026</v>
      </c>
      <c r="C70" s="49" t="s">
        <v>261</v>
      </c>
      <c r="D70" s="5">
        <v>5202</v>
      </c>
      <c r="E70" s="43"/>
      <c r="F70" s="43"/>
      <c r="G70" s="43"/>
      <c r="H70" s="43"/>
      <c r="I70" s="43"/>
      <c r="J70" s="43"/>
      <c r="K70" s="69"/>
      <c r="L70" s="69"/>
      <c r="M70" s="65"/>
      <c r="N70" s="65"/>
      <c r="O70" s="65"/>
      <c r="P70" s="43"/>
      <c r="Q70" s="64">
        <f t="shared" si="4"/>
        <v>0</v>
      </c>
      <c r="R70" s="64">
        <f t="shared" si="5"/>
        <v>0</v>
      </c>
    </row>
    <row r="71" spans="2:18" ht="30.75" customHeight="1">
      <c r="B71" s="6" t="s">
        <v>1027</v>
      </c>
      <c r="C71" s="49" t="s">
        <v>262</v>
      </c>
      <c r="D71" s="5">
        <v>5203</v>
      </c>
      <c r="E71" s="43"/>
      <c r="F71" s="43"/>
      <c r="G71" s="43"/>
      <c r="H71" s="43"/>
      <c r="I71" s="43"/>
      <c r="J71" s="43"/>
      <c r="K71" s="69"/>
      <c r="L71" s="69"/>
      <c r="M71" s="65"/>
      <c r="N71" s="65"/>
      <c r="O71" s="65"/>
      <c r="P71" s="43"/>
      <c r="Q71" s="64">
        <f t="shared" si="4"/>
        <v>0</v>
      </c>
      <c r="R71" s="64">
        <f t="shared" si="5"/>
        <v>0</v>
      </c>
    </row>
    <row r="72" spans="2:18" ht="18.75" customHeight="1">
      <c r="B72" s="6" t="s">
        <v>1028</v>
      </c>
      <c r="C72" s="49" t="s">
        <v>146</v>
      </c>
      <c r="D72" s="5">
        <v>5204</v>
      </c>
      <c r="E72" s="43"/>
      <c r="F72" s="43"/>
      <c r="G72" s="43"/>
      <c r="H72" s="43"/>
      <c r="I72" s="43"/>
      <c r="J72" s="43"/>
      <c r="K72" s="69"/>
      <c r="L72" s="69"/>
      <c r="M72" s="65"/>
      <c r="N72" s="65"/>
      <c r="O72" s="65"/>
      <c r="P72" s="43"/>
      <c r="Q72" s="64">
        <f t="shared" si="4"/>
        <v>0</v>
      </c>
      <c r="R72" s="64">
        <f t="shared" si="5"/>
        <v>0</v>
      </c>
    </row>
    <row r="73" spans="2:18" ht="33" customHeight="1">
      <c r="B73" s="6" t="s">
        <v>368</v>
      </c>
      <c r="C73" s="49" t="s">
        <v>263</v>
      </c>
      <c r="D73" s="5">
        <v>5205</v>
      </c>
      <c r="E73" s="43"/>
      <c r="F73" s="43"/>
      <c r="G73" s="43"/>
      <c r="H73" s="43"/>
      <c r="I73" s="43"/>
      <c r="J73" s="43"/>
      <c r="K73" s="69"/>
      <c r="L73" s="69"/>
      <c r="M73" s="65"/>
      <c r="N73" s="65"/>
      <c r="O73" s="65"/>
      <c r="P73" s="43"/>
      <c r="Q73" s="64">
        <f t="shared" si="4"/>
        <v>0</v>
      </c>
      <c r="R73" s="64">
        <f t="shared" si="5"/>
        <v>0</v>
      </c>
    </row>
    <row r="74" spans="2:18" ht="46.5" customHeight="1">
      <c r="B74" s="6" t="s">
        <v>369</v>
      </c>
      <c r="C74" s="49" t="s">
        <v>264</v>
      </c>
      <c r="D74" s="5">
        <v>5206</v>
      </c>
      <c r="E74" s="43"/>
      <c r="F74" s="43"/>
      <c r="G74" s="43"/>
      <c r="H74" s="43"/>
      <c r="I74" s="43"/>
      <c r="J74" s="43"/>
      <c r="K74" s="69"/>
      <c r="L74" s="69"/>
      <c r="M74" s="65"/>
      <c r="N74" s="65"/>
      <c r="O74" s="65"/>
      <c r="P74" s="43"/>
      <c r="Q74" s="64">
        <f t="shared" si="4"/>
        <v>0</v>
      </c>
      <c r="R74" s="64">
        <f t="shared" si="5"/>
        <v>0</v>
      </c>
    </row>
    <row r="75" spans="2:18" ht="38.25" customHeight="1">
      <c r="B75" s="6" t="s">
        <v>1002</v>
      </c>
      <c r="C75" s="49" t="s">
        <v>265</v>
      </c>
      <c r="D75" s="5">
        <v>5207</v>
      </c>
      <c r="E75" s="43"/>
      <c r="F75" s="43"/>
      <c r="G75" s="43"/>
      <c r="H75" s="43"/>
      <c r="I75" s="43"/>
      <c r="J75" s="43"/>
      <c r="K75" s="69"/>
      <c r="L75" s="69"/>
      <c r="M75" s="65"/>
      <c r="N75" s="65"/>
      <c r="O75" s="65"/>
      <c r="P75" s="43"/>
      <c r="Q75" s="64">
        <f t="shared" si="4"/>
        <v>0</v>
      </c>
      <c r="R75" s="64">
        <f t="shared" si="5"/>
        <v>0</v>
      </c>
    </row>
    <row r="76" spans="2:18" ht="15.75" customHeight="1">
      <c r="B76" s="6" t="s">
        <v>1003</v>
      </c>
      <c r="C76" s="49" t="s">
        <v>188</v>
      </c>
      <c r="D76" s="5">
        <v>5208</v>
      </c>
      <c r="E76" s="43"/>
      <c r="F76" s="43"/>
      <c r="G76" s="43"/>
      <c r="H76" s="43"/>
      <c r="I76" s="43"/>
      <c r="J76" s="43"/>
      <c r="K76" s="69"/>
      <c r="L76" s="69"/>
      <c r="M76" s="65"/>
      <c r="N76" s="65"/>
      <c r="O76" s="65"/>
      <c r="P76" s="43"/>
      <c r="Q76" s="64">
        <f t="shared" si="4"/>
        <v>0</v>
      </c>
      <c r="R76" s="64">
        <f t="shared" si="5"/>
        <v>0</v>
      </c>
    </row>
    <row r="77" spans="2:18" ht="15" customHeight="1">
      <c r="B77" s="6" t="s">
        <v>1029</v>
      </c>
      <c r="C77" s="49" t="s">
        <v>150</v>
      </c>
      <c r="D77" s="5">
        <v>5209</v>
      </c>
      <c r="E77" s="43"/>
      <c r="F77" s="43"/>
      <c r="G77" s="43"/>
      <c r="H77" s="43"/>
      <c r="I77" s="43"/>
      <c r="J77" s="43"/>
      <c r="K77" s="69"/>
      <c r="L77" s="69"/>
      <c r="M77" s="65"/>
      <c r="N77" s="65"/>
      <c r="O77" s="65"/>
      <c r="P77" s="43"/>
      <c r="Q77" s="64">
        <f t="shared" si="4"/>
        <v>0</v>
      </c>
      <c r="R77" s="64">
        <f t="shared" si="5"/>
        <v>0</v>
      </c>
    </row>
    <row r="78" spans="2:18" ht="44.25" customHeight="1">
      <c r="B78" s="6" t="s">
        <v>372</v>
      </c>
      <c r="C78" s="49" t="s">
        <v>151</v>
      </c>
      <c r="D78" s="5">
        <v>5210</v>
      </c>
      <c r="E78" s="43"/>
      <c r="F78" s="43"/>
      <c r="G78" s="43"/>
      <c r="H78" s="43"/>
      <c r="I78" s="43"/>
      <c r="J78" s="43"/>
      <c r="K78" s="69"/>
      <c r="L78" s="69"/>
      <c r="M78" s="65"/>
      <c r="N78" s="65"/>
      <c r="O78" s="65"/>
      <c r="P78" s="43"/>
      <c r="Q78" s="64">
        <f t="shared" si="4"/>
        <v>0</v>
      </c>
      <c r="R78" s="64">
        <f t="shared" si="5"/>
        <v>0</v>
      </c>
    </row>
    <row r="79" spans="2:18" ht="57.75" customHeight="1">
      <c r="B79" s="6" t="s">
        <v>373</v>
      </c>
      <c r="C79" s="49" t="s">
        <v>152</v>
      </c>
      <c r="D79" s="5">
        <v>5211</v>
      </c>
      <c r="E79" s="43"/>
      <c r="F79" s="43"/>
      <c r="G79" s="43"/>
      <c r="H79" s="43"/>
      <c r="I79" s="43"/>
      <c r="J79" s="43"/>
      <c r="K79" s="69"/>
      <c r="L79" s="69"/>
      <c r="M79" s="65"/>
      <c r="N79" s="65"/>
      <c r="O79" s="65"/>
      <c r="P79" s="43"/>
      <c r="Q79" s="64">
        <f t="shared" si="4"/>
        <v>0</v>
      </c>
      <c r="R79" s="64">
        <f t="shared" si="5"/>
        <v>0</v>
      </c>
    </row>
    <row r="80" spans="2:18" ht="40.5" customHeight="1">
      <c r="B80" s="6" t="s">
        <v>374</v>
      </c>
      <c r="C80" s="49" t="s">
        <v>86</v>
      </c>
      <c r="D80" s="5">
        <v>5212</v>
      </c>
      <c r="E80" s="43"/>
      <c r="F80" s="43"/>
      <c r="G80" s="43"/>
      <c r="H80" s="43"/>
      <c r="I80" s="43"/>
      <c r="J80" s="43"/>
      <c r="K80" s="69"/>
      <c r="L80" s="69"/>
      <c r="M80" s="65"/>
      <c r="N80" s="65"/>
      <c r="O80" s="65"/>
      <c r="P80" s="43"/>
      <c r="Q80" s="64">
        <f t="shared" si="4"/>
        <v>0</v>
      </c>
      <c r="R80" s="64">
        <f t="shared" si="5"/>
        <v>0</v>
      </c>
    </row>
    <row r="81" spans="2:18" ht="45.75" customHeight="1">
      <c r="B81" s="6" t="s">
        <v>1005</v>
      </c>
      <c r="C81" s="49" t="s">
        <v>189</v>
      </c>
      <c r="D81" s="5">
        <v>5213</v>
      </c>
      <c r="E81" s="43"/>
      <c r="F81" s="43"/>
      <c r="G81" s="43"/>
      <c r="H81" s="43"/>
      <c r="I81" s="43"/>
      <c r="J81" s="43"/>
      <c r="K81" s="69"/>
      <c r="L81" s="69"/>
      <c r="M81" s="65"/>
      <c r="N81" s="65"/>
      <c r="O81" s="65"/>
      <c r="P81" s="43"/>
      <c r="Q81" s="64">
        <f t="shared" si="4"/>
        <v>0</v>
      </c>
      <c r="R81" s="64">
        <f t="shared" si="5"/>
        <v>0</v>
      </c>
    </row>
    <row r="82" spans="2:18" ht="33" customHeight="1">
      <c r="B82" s="6" t="s">
        <v>1006</v>
      </c>
      <c r="C82" s="49" t="s">
        <v>266</v>
      </c>
      <c r="D82" s="5">
        <v>5214</v>
      </c>
      <c r="E82" s="43"/>
      <c r="F82" s="43"/>
      <c r="G82" s="43"/>
      <c r="H82" s="43"/>
      <c r="I82" s="43"/>
      <c r="J82" s="43"/>
      <c r="K82" s="69"/>
      <c r="L82" s="69"/>
      <c r="M82" s="65"/>
      <c r="N82" s="65"/>
      <c r="O82" s="65"/>
      <c r="P82" s="43"/>
      <c r="Q82" s="64">
        <f t="shared" si="4"/>
        <v>0</v>
      </c>
      <c r="R82" s="64">
        <f t="shared" si="5"/>
        <v>0</v>
      </c>
    </row>
    <row r="83" spans="2:18" ht="57.75" customHeight="1">
      <c r="B83" s="6" t="s">
        <v>375</v>
      </c>
      <c r="C83" s="49" t="s">
        <v>156</v>
      </c>
      <c r="D83" s="5">
        <v>5300</v>
      </c>
      <c r="E83" s="13" t="s">
        <v>733</v>
      </c>
      <c r="F83" s="13" t="s">
        <v>733</v>
      </c>
      <c r="G83" s="13" t="s">
        <v>733</v>
      </c>
      <c r="H83" s="13" t="s">
        <v>733</v>
      </c>
      <c r="I83" s="13" t="s">
        <v>733</v>
      </c>
      <c r="J83" s="13" t="s">
        <v>733</v>
      </c>
      <c r="K83" s="35" t="s">
        <v>733</v>
      </c>
      <c r="L83" s="35" t="s">
        <v>733</v>
      </c>
      <c r="M83" s="65"/>
      <c r="N83" s="65"/>
      <c r="O83" s="65"/>
      <c r="P83" s="43"/>
      <c r="Q83" s="64">
        <f t="shared" si="4"/>
        <v>0</v>
      </c>
      <c r="R83" s="64">
        <f t="shared" si="5"/>
        <v>0</v>
      </c>
    </row>
    <row r="84" spans="2:18" ht="15" customHeight="1">
      <c r="B84" s="6" t="s">
        <v>1030</v>
      </c>
      <c r="C84" s="49" t="s">
        <v>17</v>
      </c>
      <c r="D84" s="5">
        <v>5301</v>
      </c>
      <c r="E84" s="43"/>
      <c r="F84" s="43"/>
      <c r="G84" s="43"/>
      <c r="H84" s="43"/>
      <c r="I84" s="43"/>
      <c r="J84" s="43"/>
      <c r="K84" s="69"/>
      <c r="L84" s="69"/>
      <c r="M84" s="65"/>
      <c r="N84" s="65"/>
      <c r="O84" s="65"/>
      <c r="P84" s="43"/>
      <c r="Q84" s="64">
        <f t="shared" si="4"/>
        <v>0</v>
      </c>
      <c r="R84" s="64">
        <f t="shared" si="5"/>
        <v>0</v>
      </c>
    </row>
    <row r="85" spans="2:18" ht="12.75">
      <c r="B85" s="6" t="s">
        <v>17</v>
      </c>
      <c r="C85" s="49" t="s">
        <v>17</v>
      </c>
      <c r="D85" s="5" t="s">
        <v>17</v>
      </c>
      <c r="E85" s="43"/>
      <c r="F85" s="43"/>
      <c r="G85" s="43"/>
      <c r="H85" s="43"/>
      <c r="I85" s="43"/>
      <c r="J85" s="43"/>
      <c r="K85" s="69"/>
      <c r="L85" s="69"/>
      <c r="M85" s="65"/>
      <c r="N85" s="65"/>
      <c r="O85" s="65"/>
      <c r="P85" s="43"/>
      <c r="Q85" s="64">
        <f t="shared" si="4"/>
        <v>0</v>
      </c>
      <c r="R85" s="64">
        <f t="shared" si="5"/>
        <v>0</v>
      </c>
    </row>
    <row r="86" spans="2:18" ht="12.75">
      <c r="B86" s="6" t="s">
        <v>1009</v>
      </c>
      <c r="C86" s="49" t="s">
        <v>17</v>
      </c>
      <c r="D86" s="5">
        <v>5399</v>
      </c>
      <c r="E86" s="43"/>
      <c r="F86" s="43"/>
      <c r="G86" s="43"/>
      <c r="H86" s="43"/>
      <c r="I86" s="43"/>
      <c r="J86" s="43"/>
      <c r="K86" s="69"/>
      <c r="L86" s="69"/>
      <c r="M86" s="65"/>
      <c r="N86" s="65"/>
      <c r="O86" s="65"/>
      <c r="P86" s="43"/>
      <c r="Q86" s="64">
        <f t="shared" si="4"/>
        <v>0</v>
      </c>
      <c r="R86" s="64">
        <f t="shared" si="5"/>
        <v>0</v>
      </c>
    </row>
    <row r="87" spans="2:18" ht="55.5" customHeight="1">
      <c r="B87" s="6" t="s">
        <v>376</v>
      </c>
      <c r="C87" s="49" t="s">
        <v>158</v>
      </c>
      <c r="D87" s="5">
        <v>5400</v>
      </c>
      <c r="E87" s="13" t="s">
        <v>733</v>
      </c>
      <c r="F87" s="13" t="s">
        <v>733</v>
      </c>
      <c r="G87" s="13" t="s">
        <v>733</v>
      </c>
      <c r="H87" s="13" t="s">
        <v>733</v>
      </c>
      <c r="I87" s="13" t="s">
        <v>733</v>
      </c>
      <c r="J87" s="13" t="s">
        <v>733</v>
      </c>
      <c r="K87" s="35" t="s">
        <v>733</v>
      </c>
      <c r="L87" s="35" t="s">
        <v>733</v>
      </c>
      <c r="M87" s="65"/>
      <c r="N87" s="65"/>
      <c r="O87" s="65"/>
      <c r="P87" s="43"/>
      <c r="Q87" s="64">
        <f t="shared" si="4"/>
        <v>0</v>
      </c>
      <c r="R87" s="64">
        <f t="shared" si="5"/>
        <v>0</v>
      </c>
    </row>
    <row r="88" spans="2:18" ht="12.75">
      <c r="B88" s="6" t="s">
        <v>735</v>
      </c>
      <c r="C88" s="49" t="s">
        <v>17</v>
      </c>
      <c r="D88" s="5">
        <v>5401</v>
      </c>
      <c r="E88" s="43"/>
      <c r="F88" s="43"/>
      <c r="G88" s="43"/>
      <c r="H88" s="43"/>
      <c r="I88" s="43"/>
      <c r="J88" s="43"/>
      <c r="K88" s="69"/>
      <c r="L88" s="69"/>
      <c r="M88" s="65"/>
      <c r="N88" s="65"/>
      <c r="O88" s="65"/>
      <c r="P88" s="43"/>
      <c r="Q88" s="64">
        <f t="shared" si="4"/>
        <v>0</v>
      </c>
      <c r="R88" s="64">
        <f t="shared" si="5"/>
        <v>0</v>
      </c>
    </row>
    <row r="89" spans="2:18" ht="12.75">
      <c r="B89" s="6" t="s">
        <v>17</v>
      </c>
      <c r="C89" s="49" t="s">
        <v>17</v>
      </c>
      <c r="D89" s="5" t="s">
        <v>17</v>
      </c>
      <c r="E89" s="43"/>
      <c r="F89" s="43"/>
      <c r="G89" s="43"/>
      <c r="H89" s="43"/>
      <c r="I89" s="43"/>
      <c r="J89" s="43"/>
      <c r="K89" s="69"/>
      <c r="L89" s="69"/>
      <c r="M89" s="65"/>
      <c r="N89" s="65"/>
      <c r="O89" s="65"/>
      <c r="P89" s="43"/>
      <c r="Q89" s="64">
        <f t="shared" si="4"/>
        <v>0</v>
      </c>
      <c r="R89" s="64">
        <f t="shared" si="5"/>
        <v>0</v>
      </c>
    </row>
    <row r="90" spans="2:18" ht="12.75">
      <c r="B90" s="6" t="s">
        <v>159</v>
      </c>
      <c r="C90" s="49" t="s">
        <v>17</v>
      </c>
      <c r="D90" s="5">
        <v>5499</v>
      </c>
      <c r="E90" s="43"/>
      <c r="F90" s="43"/>
      <c r="G90" s="43"/>
      <c r="H90" s="43"/>
      <c r="I90" s="43"/>
      <c r="J90" s="43"/>
      <c r="K90" s="69"/>
      <c r="L90" s="69"/>
      <c r="M90" s="65"/>
      <c r="N90" s="65"/>
      <c r="O90" s="65"/>
      <c r="P90" s="43"/>
      <c r="Q90" s="64">
        <f t="shared" si="4"/>
        <v>0</v>
      </c>
      <c r="R90" s="64">
        <f t="shared" si="5"/>
        <v>0</v>
      </c>
    </row>
    <row r="91" spans="2:18" ht="79.5" customHeight="1">
      <c r="B91" s="8" t="s">
        <v>377</v>
      </c>
      <c r="C91" s="48" t="s">
        <v>269</v>
      </c>
      <c r="D91" s="4">
        <v>5500</v>
      </c>
      <c r="E91" s="13" t="s">
        <v>733</v>
      </c>
      <c r="F91" s="13" t="s">
        <v>733</v>
      </c>
      <c r="G91" s="13" t="s">
        <v>733</v>
      </c>
      <c r="H91" s="13" t="s">
        <v>733</v>
      </c>
      <c r="I91" s="13" t="s">
        <v>733</v>
      </c>
      <c r="J91" s="13" t="s">
        <v>733</v>
      </c>
      <c r="K91" s="35" t="s">
        <v>733</v>
      </c>
      <c r="L91" s="35" t="s">
        <v>733</v>
      </c>
      <c r="M91" s="66">
        <f aca="true" t="shared" si="7" ref="M91:R92">SUM(M92)</f>
        <v>49.9</v>
      </c>
      <c r="N91" s="66">
        <f t="shared" si="7"/>
        <v>49.9</v>
      </c>
      <c r="O91" s="66">
        <f t="shared" si="7"/>
        <v>57.5</v>
      </c>
      <c r="P91" s="66">
        <f t="shared" si="7"/>
        <v>0</v>
      </c>
      <c r="Q91" s="66">
        <f t="shared" si="7"/>
        <v>0</v>
      </c>
      <c r="R91" s="66">
        <f t="shared" si="7"/>
        <v>0</v>
      </c>
    </row>
    <row r="92" spans="2:18" ht="32.25" customHeight="1">
      <c r="B92" s="6" t="s">
        <v>378</v>
      </c>
      <c r="C92" s="49" t="s">
        <v>162</v>
      </c>
      <c r="D92" s="5">
        <v>5501</v>
      </c>
      <c r="E92" s="13" t="s">
        <v>733</v>
      </c>
      <c r="F92" s="13" t="s">
        <v>733</v>
      </c>
      <c r="G92" s="13" t="s">
        <v>733</v>
      </c>
      <c r="H92" s="13" t="s">
        <v>733</v>
      </c>
      <c r="I92" s="13" t="s">
        <v>733</v>
      </c>
      <c r="J92" s="13" t="s">
        <v>733</v>
      </c>
      <c r="K92" s="35" t="s">
        <v>733</v>
      </c>
      <c r="L92" s="35" t="s">
        <v>733</v>
      </c>
      <c r="M92" s="66">
        <f t="shared" si="7"/>
        <v>49.9</v>
      </c>
      <c r="N92" s="66">
        <f t="shared" si="7"/>
        <v>49.9</v>
      </c>
      <c r="O92" s="66">
        <f t="shared" si="7"/>
        <v>57.5</v>
      </c>
      <c r="P92" s="66">
        <f t="shared" si="7"/>
        <v>0</v>
      </c>
      <c r="Q92" s="66">
        <f t="shared" si="7"/>
        <v>0</v>
      </c>
      <c r="R92" s="66">
        <f t="shared" si="7"/>
        <v>0</v>
      </c>
    </row>
    <row r="93" spans="2:18" ht="168.75" customHeight="1">
      <c r="B93" s="6" t="s">
        <v>379</v>
      </c>
      <c r="C93" s="53" t="s">
        <v>799</v>
      </c>
      <c r="D93" s="5">
        <v>5502</v>
      </c>
      <c r="E93" s="43"/>
      <c r="F93" s="43"/>
      <c r="G93" s="43"/>
      <c r="H93" s="73" t="s">
        <v>964</v>
      </c>
      <c r="I93" s="21" t="s">
        <v>965</v>
      </c>
      <c r="J93" s="21" t="s">
        <v>966</v>
      </c>
      <c r="K93" s="69" t="s">
        <v>873</v>
      </c>
      <c r="L93" s="69" t="s">
        <v>875</v>
      </c>
      <c r="M93" s="65">
        <v>49.9</v>
      </c>
      <c r="N93" s="65">
        <v>49.9</v>
      </c>
      <c r="O93" s="65">
        <v>57.5</v>
      </c>
      <c r="P93" s="43"/>
      <c r="Q93" s="64">
        <f t="shared" si="4"/>
        <v>0</v>
      </c>
      <c r="R93" s="64">
        <f t="shared" si="5"/>
        <v>0</v>
      </c>
    </row>
    <row r="94" spans="2:18" ht="12.75">
      <c r="B94" s="6" t="s">
        <v>17</v>
      </c>
      <c r="C94" s="49" t="s">
        <v>17</v>
      </c>
      <c r="D94" s="5" t="s">
        <v>17</v>
      </c>
      <c r="E94" s="43"/>
      <c r="F94" s="43"/>
      <c r="G94" s="43"/>
      <c r="H94" s="43"/>
      <c r="I94" s="43"/>
      <c r="J94" s="43"/>
      <c r="K94" s="69"/>
      <c r="L94" s="69"/>
      <c r="M94" s="65"/>
      <c r="N94" s="65"/>
      <c r="O94" s="65"/>
      <c r="P94" s="43"/>
      <c r="Q94" s="64">
        <f t="shared" si="4"/>
        <v>0</v>
      </c>
      <c r="R94" s="64">
        <f t="shared" si="5"/>
        <v>0</v>
      </c>
    </row>
    <row r="95" spans="2:18" ht="12.75">
      <c r="B95" s="6" t="s">
        <v>1011</v>
      </c>
      <c r="C95" s="49" t="s">
        <v>17</v>
      </c>
      <c r="D95" s="5">
        <v>5599</v>
      </c>
      <c r="E95" s="43"/>
      <c r="F95" s="43"/>
      <c r="G95" s="43"/>
      <c r="H95" s="43"/>
      <c r="I95" s="43"/>
      <c r="J95" s="43"/>
      <c r="K95" s="69"/>
      <c r="L95" s="69"/>
      <c r="M95" s="65"/>
      <c r="N95" s="65"/>
      <c r="O95" s="65"/>
      <c r="P95" s="43"/>
      <c r="Q95" s="64">
        <f aca="true" t="shared" si="8" ref="Q95:Q114">SUM(P95*104.8/100)</f>
        <v>0</v>
      </c>
      <c r="R95" s="64">
        <f aca="true" t="shared" si="9" ref="R95:R114">SUM(Q95*104.3/100)</f>
        <v>0</v>
      </c>
    </row>
    <row r="96" spans="2:18" ht="25.5" customHeight="1">
      <c r="B96" s="6" t="s">
        <v>1031</v>
      </c>
      <c r="C96" s="49" t="s">
        <v>271</v>
      </c>
      <c r="D96" s="5">
        <v>5600</v>
      </c>
      <c r="E96" s="13" t="s">
        <v>733</v>
      </c>
      <c r="F96" s="13" t="s">
        <v>733</v>
      </c>
      <c r="G96" s="13" t="s">
        <v>733</v>
      </c>
      <c r="H96" s="13" t="s">
        <v>733</v>
      </c>
      <c r="I96" s="13" t="s">
        <v>733</v>
      </c>
      <c r="J96" s="13" t="s">
        <v>733</v>
      </c>
      <c r="K96" s="35" t="s">
        <v>733</v>
      </c>
      <c r="L96" s="35" t="s">
        <v>733</v>
      </c>
      <c r="M96" s="65"/>
      <c r="N96" s="65"/>
      <c r="O96" s="65"/>
      <c r="P96" s="43"/>
      <c r="Q96" s="64">
        <f t="shared" si="8"/>
        <v>0</v>
      </c>
      <c r="R96" s="64">
        <f t="shared" si="9"/>
        <v>0</v>
      </c>
    </row>
    <row r="97" spans="2:18" ht="12.75">
      <c r="B97" s="6" t="s">
        <v>1013</v>
      </c>
      <c r="C97" s="49" t="s">
        <v>17</v>
      </c>
      <c r="D97" s="5">
        <v>5601</v>
      </c>
      <c r="E97" s="43"/>
      <c r="F97" s="43"/>
      <c r="G97" s="43"/>
      <c r="H97" s="43"/>
      <c r="I97" s="43"/>
      <c r="J97" s="43"/>
      <c r="K97" s="69"/>
      <c r="L97" s="69"/>
      <c r="M97" s="65"/>
      <c r="N97" s="65"/>
      <c r="O97" s="65"/>
      <c r="P97" s="43"/>
      <c r="Q97" s="64">
        <f t="shared" si="8"/>
        <v>0</v>
      </c>
      <c r="R97" s="64">
        <f t="shared" si="9"/>
        <v>0</v>
      </c>
    </row>
    <row r="98" spans="2:18" ht="12.75">
      <c r="B98" s="6" t="s">
        <v>17</v>
      </c>
      <c r="C98" s="49" t="s">
        <v>17</v>
      </c>
      <c r="D98" s="5" t="s">
        <v>17</v>
      </c>
      <c r="E98" s="43"/>
      <c r="F98" s="43"/>
      <c r="G98" s="43"/>
      <c r="H98" s="43"/>
      <c r="I98" s="43"/>
      <c r="J98" s="43"/>
      <c r="K98" s="69"/>
      <c r="L98" s="69"/>
      <c r="M98" s="65"/>
      <c r="N98" s="65"/>
      <c r="O98" s="65"/>
      <c r="P98" s="43"/>
      <c r="Q98" s="64">
        <f t="shared" si="8"/>
        <v>0</v>
      </c>
      <c r="R98" s="64">
        <f t="shared" si="9"/>
        <v>0</v>
      </c>
    </row>
    <row r="99" spans="2:18" ht="12.75">
      <c r="B99" s="6" t="s">
        <v>1014</v>
      </c>
      <c r="C99" s="49" t="s">
        <v>17</v>
      </c>
      <c r="D99" s="5">
        <v>5699</v>
      </c>
      <c r="E99" s="43"/>
      <c r="F99" s="43"/>
      <c r="G99" s="43"/>
      <c r="H99" s="43"/>
      <c r="I99" s="43"/>
      <c r="J99" s="43"/>
      <c r="K99" s="69"/>
      <c r="L99" s="69"/>
      <c r="M99" s="65"/>
      <c r="N99" s="65"/>
      <c r="O99" s="65"/>
      <c r="P99" s="43"/>
      <c r="Q99" s="64">
        <f t="shared" si="8"/>
        <v>0</v>
      </c>
      <c r="R99" s="64">
        <f t="shared" si="9"/>
        <v>0</v>
      </c>
    </row>
    <row r="100" spans="2:18" ht="64.5" customHeight="1">
      <c r="B100" s="8" t="s">
        <v>428</v>
      </c>
      <c r="C100" s="48" t="s">
        <v>273</v>
      </c>
      <c r="D100" s="4">
        <v>5700</v>
      </c>
      <c r="E100" s="13" t="s">
        <v>733</v>
      </c>
      <c r="F100" s="13" t="s">
        <v>733</v>
      </c>
      <c r="G100" s="13" t="s">
        <v>733</v>
      </c>
      <c r="H100" s="13" t="s">
        <v>733</v>
      </c>
      <c r="I100" s="13" t="s">
        <v>733</v>
      </c>
      <c r="J100" s="13" t="s">
        <v>733</v>
      </c>
      <c r="K100" s="35" t="s">
        <v>733</v>
      </c>
      <c r="L100" s="35" t="s">
        <v>733</v>
      </c>
      <c r="M100" s="66">
        <f aca="true" t="shared" si="10" ref="M100:R100">SUM(M107)</f>
        <v>354.7</v>
      </c>
      <c r="N100" s="66">
        <f t="shared" si="10"/>
        <v>354.7</v>
      </c>
      <c r="O100" s="66">
        <f t="shared" si="10"/>
        <v>338.5</v>
      </c>
      <c r="P100" s="66">
        <f t="shared" si="10"/>
        <v>1540.7</v>
      </c>
      <c r="Q100" s="66">
        <f t="shared" si="10"/>
        <v>1543.1</v>
      </c>
      <c r="R100" s="66">
        <f t="shared" si="10"/>
        <v>1545.4</v>
      </c>
    </row>
    <row r="101" spans="2:18" ht="12.75">
      <c r="B101" s="6" t="s">
        <v>429</v>
      </c>
      <c r="C101" s="49" t="s">
        <v>225</v>
      </c>
      <c r="D101" s="5">
        <v>5701</v>
      </c>
      <c r="E101" s="13" t="s">
        <v>733</v>
      </c>
      <c r="F101" s="13" t="s">
        <v>733</v>
      </c>
      <c r="G101" s="13" t="s">
        <v>733</v>
      </c>
      <c r="H101" s="13" t="s">
        <v>733</v>
      </c>
      <c r="I101" s="13" t="s">
        <v>733</v>
      </c>
      <c r="J101" s="13" t="s">
        <v>733</v>
      </c>
      <c r="K101" s="35" t="s">
        <v>733</v>
      </c>
      <c r="L101" s="35" t="s">
        <v>733</v>
      </c>
      <c r="M101" s="65"/>
      <c r="N101" s="65"/>
      <c r="O101" s="65"/>
      <c r="P101" s="43"/>
      <c r="Q101" s="64">
        <f t="shared" si="8"/>
        <v>0</v>
      </c>
      <c r="R101" s="64">
        <f t="shared" si="9"/>
        <v>0</v>
      </c>
    </row>
    <row r="102" spans="2:18" ht="16.5" customHeight="1">
      <c r="B102" s="6" t="s">
        <v>1016</v>
      </c>
      <c r="C102" s="49" t="s">
        <v>226</v>
      </c>
      <c r="D102" s="5">
        <v>5702</v>
      </c>
      <c r="E102" s="43"/>
      <c r="F102" s="43"/>
      <c r="G102" s="43"/>
      <c r="H102" s="43"/>
      <c r="I102" s="43"/>
      <c r="J102" s="43"/>
      <c r="K102" s="69"/>
      <c r="L102" s="69"/>
      <c r="M102" s="65"/>
      <c r="N102" s="65"/>
      <c r="O102" s="65"/>
      <c r="P102" s="43"/>
      <c r="Q102" s="64">
        <f t="shared" si="8"/>
        <v>0</v>
      </c>
      <c r="R102" s="64">
        <f t="shared" si="9"/>
        <v>0</v>
      </c>
    </row>
    <row r="103" spans="2:18" ht="27.75" customHeight="1">
      <c r="B103" s="6" t="s">
        <v>1032</v>
      </c>
      <c r="C103" s="49" t="s">
        <v>227</v>
      </c>
      <c r="D103" s="5">
        <v>5703</v>
      </c>
      <c r="E103" s="13" t="s">
        <v>733</v>
      </c>
      <c r="F103" s="13" t="s">
        <v>733</v>
      </c>
      <c r="G103" s="13" t="s">
        <v>733</v>
      </c>
      <c r="H103" s="13" t="s">
        <v>733</v>
      </c>
      <c r="I103" s="13" t="s">
        <v>733</v>
      </c>
      <c r="J103" s="13" t="s">
        <v>733</v>
      </c>
      <c r="K103" s="35" t="s">
        <v>733</v>
      </c>
      <c r="L103" s="35" t="s">
        <v>733</v>
      </c>
      <c r="M103" s="65"/>
      <c r="N103" s="65"/>
      <c r="O103" s="65"/>
      <c r="P103" s="43"/>
      <c r="Q103" s="64">
        <f t="shared" si="8"/>
        <v>0</v>
      </c>
      <c r="R103" s="64">
        <f t="shared" si="9"/>
        <v>0</v>
      </c>
    </row>
    <row r="104" spans="2:18" ht="16.5" customHeight="1">
      <c r="B104" s="6" t="s">
        <v>1018</v>
      </c>
      <c r="C104" s="49" t="s">
        <v>17</v>
      </c>
      <c r="D104" s="5">
        <v>5704</v>
      </c>
      <c r="E104" s="43"/>
      <c r="F104" s="43"/>
      <c r="G104" s="43"/>
      <c r="H104" s="43"/>
      <c r="I104" s="43"/>
      <c r="J104" s="43"/>
      <c r="K104" s="69"/>
      <c r="L104" s="69"/>
      <c r="M104" s="65"/>
      <c r="N104" s="65"/>
      <c r="O104" s="65"/>
      <c r="P104" s="43"/>
      <c r="Q104" s="64">
        <f t="shared" si="8"/>
        <v>0</v>
      </c>
      <c r="R104" s="64">
        <f t="shared" si="9"/>
        <v>0</v>
      </c>
    </row>
    <row r="105" spans="2:18" ht="12.75">
      <c r="B105" s="6" t="s">
        <v>17</v>
      </c>
      <c r="C105" s="49" t="s">
        <v>17</v>
      </c>
      <c r="D105" s="5" t="s">
        <v>17</v>
      </c>
      <c r="E105" s="43"/>
      <c r="F105" s="43"/>
      <c r="G105" s="43"/>
      <c r="H105" s="43"/>
      <c r="I105" s="43"/>
      <c r="J105" s="43"/>
      <c r="K105" s="69"/>
      <c r="L105" s="69"/>
      <c r="M105" s="65"/>
      <c r="N105" s="65"/>
      <c r="O105" s="65"/>
      <c r="P105" s="43"/>
      <c r="Q105" s="64">
        <f t="shared" si="8"/>
        <v>0</v>
      </c>
      <c r="R105" s="64">
        <f t="shared" si="9"/>
        <v>0</v>
      </c>
    </row>
    <row r="106" spans="2:18" ht="12" customHeight="1">
      <c r="B106" s="6" t="s">
        <v>1019</v>
      </c>
      <c r="C106" s="49" t="s">
        <v>17</v>
      </c>
      <c r="D106" s="5">
        <v>5799</v>
      </c>
      <c r="E106" s="43"/>
      <c r="F106" s="43"/>
      <c r="G106" s="43"/>
      <c r="H106" s="43"/>
      <c r="I106" s="43"/>
      <c r="J106" s="43"/>
      <c r="K106" s="69"/>
      <c r="L106" s="69"/>
      <c r="M106" s="65"/>
      <c r="N106" s="65"/>
      <c r="O106" s="65"/>
      <c r="P106" s="43"/>
      <c r="Q106" s="64">
        <f t="shared" si="8"/>
        <v>0</v>
      </c>
      <c r="R106" s="64">
        <f t="shared" si="9"/>
        <v>0</v>
      </c>
    </row>
    <row r="107" spans="2:18" ht="17.25" customHeight="1">
      <c r="B107" s="6" t="s">
        <v>430</v>
      </c>
      <c r="C107" s="49" t="s">
        <v>169</v>
      </c>
      <c r="D107" s="5">
        <v>5800</v>
      </c>
      <c r="E107" s="13" t="s">
        <v>733</v>
      </c>
      <c r="F107" s="13" t="s">
        <v>733</v>
      </c>
      <c r="G107" s="13" t="s">
        <v>733</v>
      </c>
      <c r="H107" s="13" t="s">
        <v>733</v>
      </c>
      <c r="I107" s="13" t="s">
        <v>733</v>
      </c>
      <c r="J107" s="13" t="s">
        <v>733</v>
      </c>
      <c r="K107" s="35" t="s">
        <v>733</v>
      </c>
      <c r="L107" s="35" t="s">
        <v>733</v>
      </c>
      <c r="M107" s="65">
        <f aca="true" t="shared" si="11" ref="M107:R108">SUM(M108)</f>
        <v>354.7</v>
      </c>
      <c r="N107" s="65">
        <f t="shared" si="11"/>
        <v>354.7</v>
      </c>
      <c r="O107" s="65">
        <f t="shared" si="11"/>
        <v>338.5</v>
      </c>
      <c r="P107" s="65">
        <f t="shared" si="11"/>
        <v>1540.7</v>
      </c>
      <c r="Q107" s="65">
        <f t="shared" si="11"/>
        <v>1543.1</v>
      </c>
      <c r="R107" s="65">
        <f t="shared" si="11"/>
        <v>1545.4</v>
      </c>
    </row>
    <row r="108" spans="2:18" ht="56.25" customHeight="1">
      <c r="B108" s="6" t="s">
        <v>1020</v>
      </c>
      <c r="C108" s="49" t="s">
        <v>275</v>
      </c>
      <c r="D108" s="5">
        <v>5801</v>
      </c>
      <c r="E108" s="13" t="s">
        <v>733</v>
      </c>
      <c r="F108" s="13" t="s">
        <v>733</v>
      </c>
      <c r="G108" s="13" t="s">
        <v>733</v>
      </c>
      <c r="H108" s="13" t="s">
        <v>733</v>
      </c>
      <c r="I108" s="13" t="s">
        <v>733</v>
      </c>
      <c r="J108" s="13" t="s">
        <v>733</v>
      </c>
      <c r="K108" s="35" t="s">
        <v>733</v>
      </c>
      <c r="L108" s="35" t="s">
        <v>733</v>
      </c>
      <c r="M108" s="65">
        <f t="shared" si="11"/>
        <v>354.7</v>
      </c>
      <c r="N108" s="65">
        <f t="shared" si="11"/>
        <v>354.7</v>
      </c>
      <c r="O108" s="65">
        <f t="shared" si="11"/>
        <v>338.5</v>
      </c>
      <c r="P108" s="65">
        <f t="shared" si="11"/>
        <v>1540.7</v>
      </c>
      <c r="Q108" s="65">
        <f t="shared" si="11"/>
        <v>1543.1</v>
      </c>
      <c r="R108" s="65">
        <f t="shared" si="11"/>
        <v>1545.4</v>
      </c>
    </row>
    <row r="109" spans="2:18" ht="156">
      <c r="B109" s="6" t="s">
        <v>1021</v>
      </c>
      <c r="C109" s="49" t="s">
        <v>897</v>
      </c>
      <c r="D109" s="5">
        <v>5802</v>
      </c>
      <c r="E109" s="21" t="s">
        <v>906</v>
      </c>
      <c r="F109" s="21" t="s">
        <v>924</v>
      </c>
      <c r="G109" s="21" t="s">
        <v>913</v>
      </c>
      <c r="H109" s="43"/>
      <c r="I109" s="43"/>
      <c r="J109" s="43"/>
      <c r="K109" s="69" t="s">
        <v>877</v>
      </c>
      <c r="L109" s="69" t="s">
        <v>869</v>
      </c>
      <c r="M109" s="65">
        <v>354.7</v>
      </c>
      <c r="N109" s="65">
        <v>354.7</v>
      </c>
      <c r="O109" s="65">
        <v>338.5</v>
      </c>
      <c r="P109" s="79">
        <v>1540.7</v>
      </c>
      <c r="Q109" s="64">
        <v>1543.1</v>
      </c>
      <c r="R109" s="64">
        <v>1545.4</v>
      </c>
    </row>
    <row r="110" spans="2:18" ht="15" customHeight="1">
      <c r="B110" s="6" t="s">
        <v>1022</v>
      </c>
      <c r="C110" s="49" t="s">
        <v>17</v>
      </c>
      <c r="D110" s="5">
        <v>5899</v>
      </c>
      <c r="E110" s="43"/>
      <c r="F110" s="43"/>
      <c r="G110" s="43"/>
      <c r="H110" s="43"/>
      <c r="I110" s="43"/>
      <c r="J110" s="43"/>
      <c r="K110" s="69"/>
      <c r="L110" s="69"/>
      <c r="M110" s="65"/>
      <c r="N110" s="65"/>
      <c r="O110" s="65"/>
      <c r="P110" s="43"/>
      <c r="Q110" s="64">
        <f t="shared" si="8"/>
        <v>0</v>
      </c>
      <c r="R110" s="64">
        <f t="shared" si="9"/>
        <v>0</v>
      </c>
    </row>
    <row r="111" spans="2:18" ht="28.5" customHeight="1">
      <c r="B111" s="6" t="s">
        <v>1033</v>
      </c>
      <c r="C111" s="49" t="s">
        <v>277</v>
      </c>
      <c r="D111" s="5">
        <v>5900</v>
      </c>
      <c r="E111" s="13" t="s">
        <v>733</v>
      </c>
      <c r="F111" s="13" t="s">
        <v>733</v>
      </c>
      <c r="G111" s="13" t="s">
        <v>733</v>
      </c>
      <c r="H111" s="13" t="s">
        <v>733</v>
      </c>
      <c r="I111" s="13" t="s">
        <v>733</v>
      </c>
      <c r="J111" s="13" t="s">
        <v>733</v>
      </c>
      <c r="K111" s="35" t="s">
        <v>733</v>
      </c>
      <c r="L111" s="35" t="s">
        <v>733</v>
      </c>
      <c r="M111" s="65"/>
      <c r="N111" s="65"/>
      <c r="O111" s="65"/>
      <c r="P111" s="43"/>
      <c r="Q111" s="64">
        <f t="shared" si="8"/>
        <v>0</v>
      </c>
      <c r="R111" s="64">
        <f t="shared" si="9"/>
        <v>0</v>
      </c>
    </row>
    <row r="112" spans="2:18" ht="13.5" customHeight="1">
      <c r="B112" s="6" t="s">
        <v>1024</v>
      </c>
      <c r="C112" s="49" t="s">
        <v>17</v>
      </c>
      <c r="D112" s="5">
        <v>5901</v>
      </c>
      <c r="E112" s="43"/>
      <c r="F112" s="43"/>
      <c r="G112" s="43"/>
      <c r="H112" s="43"/>
      <c r="I112" s="43"/>
      <c r="J112" s="43"/>
      <c r="K112" s="69"/>
      <c r="L112" s="69"/>
      <c r="M112" s="65"/>
      <c r="N112" s="65"/>
      <c r="O112" s="65"/>
      <c r="P112" s="43"/>
      <c r="Q112" s="64">
        <f t="shared" si="8"/>
        <v>0</v>
      </c>
      <c r="R112" s="64">
        <f t="shared" si="9"/>
        <v>0</v>
      </c>
    </row>
    <row r="113" spans="2:18" ht="12.75">
      <c r="B113" s="6" t="s">
        <v>17</v>
      </c>
      <c r="C113" s="49" t="s">
        <v>17</v>
      </c>
      <c r="D113" s="5" t="s">
        <v>17</v>
      </c>
      <c r="E113" s="43"/>
      <c r="F113" s="43"/>
      <c r="G113" s="43"/>
      <c r="H113" s="43"/>
      <c r="I113" s="43"/>
      <c r="J113" s="43"/>
      <c r="K113" s="69"/>
      <c r="L113" s="69"/>
      <c r="M113" s="65"/>
      <c r="N113" s="65"/>
      <c r="O113" s="65"/>
      <c r="P113" s="43"/>
      <c r="Q113" s="64">
        <f t="shared" si="8"/>
        <v>0</v>
      </c>
      <c r="R113" s="64">
        <f t="shared" si="9"/>
        <v>0</v>
      </c>
    </row>
    <row r="114" spans="2:18" ht="14.25" customHeight="1">
      <c r="B114" s="6" t="s">
        <v>1034</v>
      </c>
      <c r="C114" s="49" t="s">
        <v>17</v>
      </c>
      <c r="D114" s="5">
        <v>5999</v>
      </c>
      <c r="E114" s="43"/>
      <c r="F114" s="43"/>
      <c r="G114" s="43"/>
      <c r="H114" s="43"/>
      <c r="I114" s="43"/>
      <c r="J114" s="43"/>
      <c r="K114" s="69"/>
      <c r="L114" s="69"/>
      <c r="M114" s="65"/>
      <c r="N114" s="65"/>
      <c r="O114" s="65"/>
      <c r="P114" s="43"/>
      <c r="Q114" s="64">
        <f t="shared" si="8"/>
        <v>0</v>
      </c>
      <c r="R114" s="64">
        <f t="shared" si="9"/>
        <v>0</v>
      </c>
    </row>
    <row r="115" ht="12.75">
      <c r="C115" s="54" t="s">
        <v>1043</v>
      </c>
    </row>
    <row r="116" ht="12.75">
      <c r="C116" s="54" t="s">
        <v>1044</v>
      </c>
    </row>
  </sheetData>
  <sheetProtection/>
  <mergeCells count="12">
    <mergeCell ref="M4:N4"/>
    <mergeCell ref="O4:O5"/>
    <mergeCell ref="P4:P5"/>
    <mergeCell ref="Q4:R4"/>
    <mergeCell ref="B1:R1"/>
    <mergeCell ref="B3:C5"/>
    <mergeCell ref="D3:D5"/>
    <mergeCell ref="E3:J3"/>
    <mergeCell ref="K3:L4"/>
    <mergeCell ref="M3:R3"/>
    <mergeCell ref="E4:G4"/>
    <mergeCell ref="H4:J4"/>
  </mergeCells>
  <printOptions horizontalCentered="1"/>
  <pageMargins left="0" right="0" top="0" bottom="0" header="0" footer="0"/>
  <pageSetup firstPageNumber="21" useFirstPageNumber="1" fitToHeight="0" fitToWidth="1" horizontalDpi="600" verticalDpi="600" orientation="landscape" paperSize="9" scale="67" r:id="rId1"/>
  <rowBreaks count="1" manualBreakCount="1">
    <brk id="92" min="1" max="17" man="1"/>
  </rowBreaks>
</worksheet>
</file>

<file path=xl/worksheets/sheet9.xml><?xml version="1.0" encoding="utf-8"?>
<worksheet xmlns="http://schemas.openxmlformats.org/spreadsheetml/2006/main" xmlns:r="http://schemas.openxmlformats.org/officeDocument/2006/relationships">
  <sheetPr>
    <pageSetUpPr fitToPage="1"/>
  </sheetPr>
  <dimension ref="A1:S117"/>
  <sheetViews>
    <sheetView showZeros="0" view="pageBreakPreview" zoomScale="60" zoomScalePageLayoutView="0" workbookViewId="0" topLeftCell="B1">
      <selection activeCell="O7" sqref="O7"/>
    </sheetView>
  </sheetViews>
  <sheetFormatPr defaultColWidth="9.00390625" defaultRowHeight="12.75"/>
  <cols>
    <col min="1" max="1" width="0" style="19" hidden="1" customWidth="1"/>
    <col min="2" max="2" width="8.125" style="12" customWidth="1"/>
    <col min="3" max="3" width="64.75390625" style="54" customWidth="1"/>
    <col min="4" max="4" width="5.375" style="3" customWidth="1"/>
    <col min="5" max="5" width="11.125" style="44" customWidth="1"/>
    <col min="6" max="6" width="11.00390625" style="44" customWidth="1"/>
    <col min="7" max="7" width="10.625" style="44" customWidth="1"/>
    <col min="8" max="8" width="11.875" style="44" customWidth="1"/>
    <col min="9" max="9" width="10.75390625" style="44" customWidth="1"/>
    <col min="10" max="10" width="10.625" style="44" customWidth="1"/>
    <col min="11" max="11" width="7.25390625" style="44" customWidth="1"/>
    <col min="12" max="12" width="8.25390625" style="44" customWidth="1"/>
    <col min="13" max="13" width="9.125" style="44" customWidth="1"/>
    <col min="14" max="14" width="9.875" style="44" customWidth="1"/>
    <col min="15" max="15" width="9.125" style="44" customWidth="1"/>
    <col min="16" max="16" width="8.625" style="44" customWidth="1"/>
    <col min="17" max="17" width="11.00390625" style="44" customWidth="1"/>
    <col min="18" max="18" width="10.875" style="44" customWidth="1"/>
    <col min="19" max="19" width="9.875" style="19" customWidth="1"/>
    <col min="20" max="20" width="14.625" style="19" customWidth="1"/>
    <col min="21" max="21" width="13.25390625" style="19" customWidth="1"/>
    <col min="22" max="22" width="15.875" style="19" customWidth="1"/>
    <col min="23" max="23" width="14.75390625" style="19" customWidth="1"/>
    <col min="24" max="24" width="13.25390625" style="19" customWidth="1"/>
    <col min="25" max="25" width="16.625" style="19" customWidth="1"/>
    <col min="26" max="16384" width="9.125" style="19" customWidth="1"/>
  </cols>
  <sheetData>
    <row r="1" spans="1:19" ht="15.75">
      <c r="A1" s="18" t="s">
        <v>0</v>
      </c>
      <c r="B1" s="133" t="s">
        <v>1046</v>
      </c>
      <c r="C1" s="133"/>
      <c r="D1" s="133"/>
      <c r="E1" s="133"/>
      <c r="F1" s="133"/>
      <c r="G1" s="133"/>
      <c r="H1" s="133"/>
      <c r="I1" s="133"/>
      <c r="J1" s="133"/>
      <c r="K1" s="133"/>
      <c r="L1" s="133"/>
      <c r="M1" s="133"/>
      <c r="N1" s="133"/>
      <c r="O1" s="133"/>
      <c r="P1" s="133"/>
      <c r="Q1" s="133"/>
      <c r="R1" s="133"/>
      <c r="S1" s="18"/>
    </row>
    <row r="2" spans="1:19" ht="7.5" customHeight="1">
      <c r="A2" s="18"/>
      <c r="B2" s="11"/>
      <c r="C2" s="46"/>
      <c r="D2" s="2"/>
      <c r="E2" s="20"/>
      <c r="F2" s="20"/>
      <c r="G2" s="20"/>
      <c r="H2" s="20"/>
      <c r="I2" s="20"/>
      <c r="J2" s="20"/>
      <c r="K2" s="20"/>
      <c r="L2" s="20"/>
      <c r="M2" s="20"/>
      <c r="N2" s="20"/>
      <c r="O2" s="20"/>
      <c r="P2" s="20"/>
      <c r="Q2" s="20"/>
      <c r="R2" s="20"/>
      <c r="S2" s="18"/>
    </row>
    <row r="3" spans="1:19" ht="20.25" customHeight="1">
      <c r="A3" s="18"/>
      <c r="B3" s="134" t="s">
        <v>82</v>
      </c>
      <c r="C3" s="134"/>
      <c r="D3" s="131" t="s">
        <v>75</v>
      </c>
      <c r="E3" s="126" t="s">
        <v>734</v>
      </c>
      <c r="F3" s="126"/>
      <c r="G3" s="126"/>
      <c r="H3" s="126"/>
      <c r="I3" s="126"/>
      <c r="J3" s="126"/>
      <c r="K3" s="126" t="s">
        <v>81</v>
      </c>
      <c r="L3" s="135"/>
      <c r="M3" s="126" t="s">
        <v>85</v>
      </c>
      <c r="N3" s="126"/>
      <c r="O3" s="126"/>
      <c r="P3" s="126"/>
      <c r="Q3" s="126"/>
      <c r="R3" s="126"/>
      <c r="S3" s="18"/>
    </row>
    <row r="4" spans="1:19" ht="12.75" customHeight="1">
      <c r="A4" s="18" t="s">
        <v>1</v>
      </c>
      <c r="B4" s="134"/>
      <c r="C4" s="134"/>
      <c r="D4" s="131"/>
      <c r="E4" s="126" t="s">
        <v>77</v>
      </c>
      <c r="F4" s="126"/>
      <c r="G4" s="126"/>
      <c r="H4" s="126" t="s">
        <v>78</v>
      </c>
      <c r="I4" s="126"/>
      <c r="J4" s="126"/>
      <c r="K4" s="135"/>
      <c r="L4" s="135"/>
      <c r="M4" s="126" t="s">
        <v>728</v>
      </c>
      <c r="N4" s="126"/>
      <c r="O4" s="126" t="s">
        <v>730</v>
      </c>
      <c r="P4" s="126" t="s">
        <v>729</v>
      </c>
      <c r="Q4" s="126" t="s">
        <v>2</v>
      </c>
      <c r="R4" s="126"/>
      <c r="S4" s="18"/>
    </row>
    <row r="5" spans="1:19" ht="54" customHeight="1">
      <c r="A5" s="18" t="s">
        <v>3</v>
      </c>
      <c r="B5" s="134"/>
      <c r="C5" s="134"/>
      <c r="D5" s="131"/>
      <c r="E5" s="77" t="s">
        <v>74</v>
      </c>
      <c r="F5" s="77" t="s">
        <v>76</v>
      </c>
      <c r="G5" s="77" t="s">
        <v>4</v>
      </c>
      <c r="H5" s="77" t="s">
        <v>74</v>
      </c>
      <c r="I5" s="77" t="s">
        <v>76</v>
      </c>
      <c r="J5" s="77" t="s">
        <v>4</v>
      </c>
      <c r="K5" s="77" t="s">
        <v>83</v>
      </c>
      <c r="L5" s="77" t="s">
        <v>84</v>
      </c>
      <c r="M5" s="77" t="s">
        <v>79</v>
      </c>
      <c r="N5" s="77" t="s">
        <v>80</v>
      </c>
      <c r="O5" s="126"/>
      <c r="P5" s="126"/>
      <c r="Q5" s="77" t="s">
        <v>731</v>
      </c>
      <c r="R5" s="77" t="s">
        <v>732</v>
      </c>
      <c r="S5" s="18"/>
    </row>
    <row r="6" spans="1:19" ht="19.5" customHeight="1">
      <c r="A6" s="18" t="s">
        <v>5</v>
      </c>
      <c r="B6" s="9"/>
      <c r="C6" s="47">
        <v>1</v>
      </c>
      <c r="D6" s="78">
        <v>2</v>
      </c>
      <c r="E6" s="77">
        <v>3</v>
      </c>
      <c r="F6" s="77">
        <v>4</v>
      </c>
      <c r="G6" s="77">
        <v>5</v>
      </c>
      <c r="H6" s="77">
        <v>6</v>
      </c>
      <c r="I6" s="77">
        <v>7</v>
      </c>
      <c r="J6" s="77">
        <v>8</v>
      </c>
      <c r="K6" s="77">
        <v>9</v>
      </c>
      <c r="L6" s="77">
        <v>10</v>
      </c>
      <c r="M6" s="77">
        <v>11</v>
      </c>
      <c r="N6" s="77">
        <v>12</v>
      </c>
      <c r="O6" s="77">
        <v>13</v>
      </c>
      <c r="P6" s="77">
        <v>14</v>
      </c>
      <c r="Q6" s="77">
        <v>15</v>
      </c>
      <c r="R6" s="77">
        <v>16</v>
      </c>
      <c r="S6" s="18"/>
    </row>
    <row r="7" spans="2:18" ht="40.5" customHeight="1">
      <c r="B7" s="8" t="s">
        <v>280</v>
      </c>
      <c r="C7" s="48" t="s">
        <v>232</v>
      </c>
      <c r="D7" s="4">
        <v>5000</v>
      </c>
      <c r="E7" s="13" t="s">
        <v>733</v>
      </c>
      <c r="F7" s="13" t="s">
        <v>733</v>
      </c>
      <c r="G7" s="13" t="s">
        <v>733</v>
      </c>
      <c r="H7" s="13" t="s">
        <v>733</v>
      </c>
      <c r="I7" s="13" t="s">
        <v>733</v>
      </c>
      <c r="J7" s="13" t="s">
        <v>733</v>
      </c>
      <c r="K7" s="35" t="s">
        <v>733</v>
      </c>
      <c r="L7" s="35" t="s">
        <v>733</v>
      </c>
      <c r="M7" s="66">
        <f aca="true" t="shared" si="0" ref="M7:R7">SUM(M8+M48+M91+M100)</f>
        <v>3550.2000000000003</v>
      </c>
      <c r="N7" s="66">
        <f t="shared" si="0"/>
        <v>3403.9</v>
      </c>
      <c r="O7" s="66">
        <f t="shared" si="0"/>
        <v>3950.0000000000005</v>
      </c>
      <c r="P7" s="66">
        <f t="shared" si="0"/>
        <v>3854.5000000000005</v>
      </c>
      <c r="Q7" s="66">
        <f t="shared" si="0"/>
        <v>3939.9088</v>
      </c>
      <c r="R7" s="66">
        <f t="shared" si="0"/>
        <v>4020.0925783999996</v>
      </c>
    </row>
    <row r="8" spans="2:18" ht="47.25" customHeight="1">
      <c r="B8" s="8" t="s">
        <v>281</v>
      </c>
      <c r="C8" s="48" t="s">
        <v>233</v>
      </c>
      <c r="D8" s="4">
        <v>5001</v>
      </c>
      <c r="E8" s="13" t="s">
        <v>733</v>
      </c>
      <c r="F8" s="13" t="s">
        <v>733</v>
      </c>
      <c r="G8" s="13" t="s">
        <v>733</v>
      </c>
      <c r="H8" s="13" t="s">
        <v>733</v>
      </c>
      <c r="I8" s="13" t="s">
        <v>733</v>
      </c>
      <c r="J8" s="13" t="s">
        <v>733</v>
      </c>
      <c r="K8" s="35" t="s">
        <v>733</v>
      </c>
      <c r="L8" s="35" t="s">
        <v>733</v>
      </c>
      <c r="M8" s="66">
        <f aca="true" t="shared" si="1" ref="M8:R8">SUM(M9:M47)</f>
        <v>1881.3</v>
      </c>
      <c r="N8" s="66">
        <f t="shared" si="1"/>
        <v>1735.6000000000001</v>
      </c>
      <c r="O8" s="66">
        <f t="shared" si="1"/>
        <v>2298.3</v>
      </c>
      <c r="P8" s="66">
        <f t="shared" si="1"/>
        <v>2158.4</v>
      </c>
      <c r="Q8" s="66">
        <f t="shared" si="1"/>
        <v>2235.5088</v>
      </c>
      <c r="R8" s="66">
        <f t="shared" si="1"/>
        <v>2307.8925784</v>
      </c>
    </row>
    <row r="9" spans="2:18" ht="55.5" customHeight="1">
      <c r="B9" s="6" t="s">
        <v>282</v>
      </c>
      <c r="C9" s="49" t="s">
        <v>234</v>
      </c>
      <c r="D9" s="5">
        <v>5002</v>
      </c>
      <c r="E9" s="43"/>
      <c r="F9" s="43"/>
      <c r="G9" s="43"/>
      <c r="H9" s="43"/>
      <c r="I9" s="43"/>
      <c r="J9" s="43"/>
      <c r="K9" s="63"/>
      <c r="L9" s="63"/>
      <c r="M9" s="65"/>
      <c r="N9" s="65"/>
      <c r="O9" s="65"/>
      <c r="P9" s="43"/>
      <c r="Q9" s="64">
        <f aca="true" t="shared" si="2" ref="Q9:Q30">SUM(P9*104.8/100)</f>
        <v>0</v>
      </c>
      <c r="R9" s="64">
        <f aca="true" t="shared" si="3" ref="R9:R30">SUM(Q9*104.3/100)</f>
        <v>0</v>
      </c>
    </row>
    <row r="10" spans="2:18" ht="25.5">
      <c r="B10" s="6" t="s">
        <v>283</v>
      </c>
      <c r="C10" s="49" t="s">
        <v>235</v>
      </c>
      <c r="D10" s="5">
        <v>5003</v>
      </c>
      <c r="E10" s="43"/>
      <c r="F10" s="43"/>
      <c r="G10" s="43"/>
      <c r="H10" s="43"/>
      <c r="I10" s="43"/>
      <c r="J10" s="43"/>
      <c r="K10" s="63"/>
      <c r="L10" s="63"/>
      <c r="M10" s="65"/>
      <c r="N10" s="65"/>
      <c r="O10" s="65"/>
      <c r="P10" s="43"/>
      <c r="Q10" s="64">
        <f t="shared" si="2"/>
        <v>0</v>
      </c>
      <c r="R10" s="64">
        <f t="shared" si="3"/>
        <v>0</v>
      </c>
    </row>
    <row r="11" spans="2:18" ht="25.5">
      <c r="B11" s="6" t="s">
        <v>284</v>
      </c>
      <c r="C11" s="49" t="s">
        <v>236</v>
      </c>
      <c r="D11" s="5">
        <v>5004</v>
      </c>
      <c r="E11" s="80"/>
      <c r="F11" s="29"/>
      <c r="G11" s="21"/>
      <c r="H11" s="43"/>
      <c r="I11" s="43"/>
      <c r="J11" s="43"/>
      <c r="K11" s="63"/>
      <c r="L11" s="63"/>
      <c r="M11" s="65"/>
      <c r="N11" s="65"/>
      <c r="O11" s="65"/>
      <c r="P11" s="43"/>
      <c r="Q11" s="64"/>
      <c r="R11" s="64"/>
    </row>
    <row r="12" spans="2:18" ht="99.75" customHeight="1">
      <c r="B12" s="6" t="s">
        <v>285</v>
      </c>
      <c r="C12" s="49" t="s">
        <v>237</v>
      </c>
      <c r="D12" s="5">
        <v>5005</v>
      </c>
      <c r="E12" s="29" t="s">
        <v>978</v>
      </c>
      <c r="F12" s="29" t="s">
        <v>976</v>
      </c>
      <c r="G12" s="21" t="s">
        <v>977</v>
      </c>
      <c r="H12" s="43"/>
      <c r="I12" s="43"/>
      <c r="J12" s="43"/>
      <c r="K12" s="69" t="s">
        <v>895</v>
      </c>
      <c r="L12" s="69" t="s">
        <v>896</v>
      </c>
      <c r="M12" s="65">
        <v>625.3</v>
      </c>
      <c r="N12" s="65">
        <v>625.3</v>
      </c>
      <c r="O12" s="65">
        <v>647.6</v>
      </c>
      <c r="P12" s="71">
        <v>685.3</v>
      </c>
      <c r="Q12" s="64">
        <v>691.7</v>
      </c>
      <c r="R12" s="64">
        <v>697.7</v>
      </c>
    </row>
    <row r="13" spans="2:18" ht="34.5" customHeight="1">
      <c r="B13" s="6" t="s">
        <v>286</v>
      </c>
      <c r="C13" s="49" t="s">
        <v>238</v>
      </c>
      <c r="D13" s="5">
        <v>5006</v>
      </c>
      <c r="E13" s="43"/>
      <c r="F13" s="43"/>
      <c r="G13" s="43"/>
      <c r="H13" s="43"/>
      <c r="I13" s="43"/>
      <c r="J13" s="43"/>
      <c r="K13" s="63"/>
      <c r="L13" s="63"/>
      <c r="M13" s="65"/>
      <c r="N13" s="65"/>
      <c r="O13" s="65"/>
      <c r="P13" s="43"/>
      <c r="Q13" s="64">
        <f t="shared" si="2"/>
        <v>0</v>
      </c>
      <c r="R13" s="64">
        <f t="shared" si="3"/>
        <v>0</v>
      </c>
    </row>
    <row r="14" spans="2:18" ht="27.75" customHeight="1">
      <c r="B14" s="6" t="s">
        <v>287</v>
      </c>
      <c r="C14" s="49" t="s">
        <v>239</v>
      </c>
      <c r="D14" s="5">
        <v>5007</v>
      </c>
      <c r="E14" s="43"/>
      <c r="F14" s="43"/>
      <c r="G14" s="43"/>
      <c r="H14" s="43"/>
      <c r="I14" s="43"/>
      <c r="J14" s="43"/>
      <c r="K14" s="63"/>
      <c r="L14" s="63"/>
      <c r="M14" s="65"/>
      <c r="N14" s="65"/>
      <c r="O14" s="65"/>
      <c r="P14" s="43"/>
      <c r="Q14" s="64">
        <f t="shared" si="2"/>
        <v>0</v>
      </c>
      <c r="R14" s="64">
        <f t="shared" si="3"/>
        <v>0</v>
      </c>
    </row>
    <row r="15" spans="2:18" ht="62.25" customHeight="1">
      <c r="B15" s="6" t="s">
        <v>288</v>
      </c>
      <c r="C15" s="49" t="s">
        <v>240</v>
      </c>
      <c r="D15" s="5">
        <v>5008</v>
      </c>
      <c r="E15" s="29"/>
      <c r="F15" s="29"/>
      <c r="G15" s="21"/>
      <c r="H15" s="43"/>
      <c r="I15" s="43"/>
      <c r="J15" s="43"/>
      <c r="K15" s="63"/>
      <c r="L15" s="63"/>
      <c r="M15" s="65"/>
      <c r="N15" s="65"/>
      <c r="O15" s="65"/>
      <c r="P15" s="65"/>
      <c r="Q15" s="64"/>
      <c r="R15" s="64"/>
    </row>
    <row r="16" spans="2:18" ht="13.5" customHeight="1">
      <c r="B16" s="6" t="s">
        <v>289</v>
      </c>
      <c r="C16" s="49" t="s">
        <v>241</v>
      </c>
      <c r="D16" s="5">
        <v>5009</v>
      </c>
      <c r="E16" s="43"/>
      <c r="F16" s="43"/>
      <c r="G16" s="43"/>
      <c r="H16" s="43"/>
      <c r="I16" s="43"/>
      <c r="J16" s="43"/>
      <c r="K16" s="63"/>
      <c r="L16" s="63"/>
      <c r="M16" s="65"/>
      <c r="N16" s="65"/>
      <c r="O16" s="65"/>
      <c r="P16" s="81"/>
      <c r="Q16" s="64">
        <f t="shared" si="2"/>
        <v>0</v>
      </c>
      <c r="R16" s="64">
        <f t="shared" si="3"/>
        <v>0</v>
      </c>
    </row>
    <row r="17" spans="2:18" ht="187.5" customHeight="1">
      <c r="B17" s="6" t="s">
        <v>290</v>
      </c>
      <c r="C17" s="49" t="s">
        <v>242</v>
      </c>
      <c r="D17" s="5">
        <v>5010</v>
      </c>
      <c r="E17" s="29" t="s">
        <v>970</v>
      </c>
      <c r="F17" s="29" t="s">
        <v>972</v>
      </c>
      <c r="G17" s="21" t="s">
        <v>923</v>
      </c>
      <c r="H17" s="43"/>
      <c r="I17" s="43"/>
      <c r="J17" s="43"/>
      <c r="K17" s="69" t="s">
        <v>983</v>
      </c>
      <c r="L17" s="69" t="s">
        <v>984</v>
      </c>
      <c r="M17" s="65">
        <v>412.8</v>
      </c>
      <c r="N17" s="65">
        <v>412.6</v>
      </c>
      <c r="O17" s="65">
        <v>696.3</v>
      </c>
      <c r="P17" s="82">
        <v>356.9</v>
      </c>
      <c r="Q17" s="64">
        <f t="shared" si="2"/>
        <v>374.03119999999996</v>
      </c>
      <c r="R17" s="64">
        <f t="shared" si="3"/>
        <v>390.11454159999994</v>
      </c>
    </row>
    <row r="18" spans="2:18" ht="100.5" customHeight="1">
      <c r="B18" s="6" t="s">
        <v>291</v>
      </c>
      <c r="C18" s="49" t="s">
        <v>243</v>
      </c>
      <c r="D18" s="5">
        <v>5011</v>
      </c>
      <c r="E18" s="43"/>
      <c r="F18" s="43"/>
      <c r="G18" s="43"/>
      <c r="H18" s="43"/>
      <c r="I18" s="43"/>
      <c r="J18" s="43"/>
      <c r="K18" s="63"/>
      <c r="L18" s="63"/>
      <c r="M18" s="65"/>
      <c r="N18" s="65"/>
      <c r="O18" s="65"/>
      <c r="P18" s="43"/>
      <c r="Q18" s="64">
        <f t="shared" si="2"/>
        <v>0</v>
      </c>
      <c r="R18" s="64">
        <f t="shared" si="3"/>
        <v>0</v>
      </c>
    </row>
    <row r="19" spans="2:18" ht="40.5" customHeight="1">
      <c r="B19" s="6" t="s">
        <v>292</v>
      </c>
      <c r="C19" s="49" t="s">
        <v>244</v>
      </c>
      <c r="D19" s="5">
        <v>5012</v>
      </c>
      <c r="E19" s="43"/>
      <c r="F19" s="43"/>
      <c r="G19" s="43"/>
      <c r="H19" s="43"/>
      <c r="I19" s="43"/>
      <c r="J19" s="43"/>
      <c r="K19" s="63"/>
      <c r="L19" s="63"/>
      <c r="M19" s="65"/>
      <c r="N19" s="65"/>
      <c r="O19" s="65"/>
      <c r="P19" s="43"/>
      <c r="Q19" s="64">
        <f t="shared" si="2"/>
        <v>0</v>
      </c>
      <c r="R19" s="64">
        <f t="shared" si="3"/>
        <v>0</v>
      </c>
    </row>
    <row r="20" spans="2:18" ht="24" customHeight="1">
      <c r="B20" s="6" t="s">
        <v>293</v>
      </c>
      <c r="C20" s="49" t="s">
        <v>245</v>
      </c>
      <c r="D20" s="5">
        <v>5013</v>
      </c>
      <c r="E20" s="43"/>
      <c r="F20" s="43"/>
      <c r="G20" s="43"/>
      <c r="H20" s="43"/>
      <c r="I20" s="43"/>
      <c r="J20" s="43"/>
      <c r="K20" s="63"/>
      <c r="L20" s="63"/>
      <c r="M20" s="65"/>
      <c r="N20" s="65"/>
      <c r="O20" s="65"/>
      <c r="P20" s="43"/>
      <c r="Q20" s="64">
        <f t="shared" si="2"/>
        <v>0</v>
      </c>
      <c r="R20" s="64">
        <f t="shared" si="3"/>
        <v>0</v>
      </c>
    </row>
    <row r="21" spans="2:18" ht="45" customHeight="1">
      <c r="B21" s="6" t="s">
        <v>294</v>
      </c>
      <c r="C21" s="49" t="s">
        <v>246</v>
      </c>
      <c r="D21" s="5">
        <v>5014</v>
      </c>
      <c r="E21" s="43"/>
      <c r="F21" s="43"/>
      <c r="G21" s="43"/>
      <c r="H21" s="43"/>
      <c r="I21" s="43"/>
      <c r="J21" s="43"/>
      <c r="K21" s="63"/>
      <c r="L21" s="63"/>
      <c r="M21" s="65"/>
      <c r="N21" s="65"/>
      <c r="O21" s="65"/>
      <c r="P21" s="43"/>
      <c r="Q21" s="64">
        <f t="shared" si="2"/>
        <v>0</v>
      </c>
      <c r="R21" s="64">
        <f t="shared" si="3"/>
        <v>0</v>
      </c>
    </row>
    <row r="22" spans="2:18" ht="51.75" customHeight="1">
      <c r="B22" s="6" t="s">
        <v>295</v>
      </c>
      <c r="C22" s="49" t="s">
        <v>111</v>
      </c>
      <c r="D22" s="5">
        <v>5015</v>
      </c>
      <c r="E22" s="43"/>
      <c r="F22" s="43"/>
      <c r="G22" s="43"/>
      <c r="H22" s="43"/>
      <c r="I22" s="43"/>
      <c r="J22" s="43"/>
      <c r="K22" s="63"/>
      <c r="L22" s="63"/>
      <c r="M22" s="65"/>
      <c r="N22" s="65"/>
      <c r="O22" s="65"/>
      <c r="P22" s="43"/>
      <c r="Q22" s="64">
        <f t="shared" si="2"/>
        <v>0</v>
      </c>
      <c r="R22" s="64">
        <f t="shared" si="3"/>
        <v>0</v>
      </c>
    </row>
    <row r="23" spans="2:18" ht="286.5" customHeight="1">
      <c r="B23" s="6" t="s">
        <v>296</v>
      </c>
      <c r="C23" s="49" t="s">
        <v>247</v>
      </c>
      <c r="D23" s="5">
        <v>5016</v>
      </c>
      <c r="E23" s="76" t="s">
        <v>980</v>
      </c>
      <c r="F23" s="29" t="s">
        <v>976</v>
      </c>
      <c r="G23" s="21" t="s">
        <v>981</v>
      </c>
      <c r="H23" s="43"/>
      <c r="I23" s="43"/>
      <c r="J23" s="43"/>
      <c r="K23" s="63" t="s">
        <v>870</v>
      </c>
      <c r="L23" s="63" t="s">
        <v>872</v>
      </c>
      <c r="M23" s="65">
        <v>733.9</v>
      </c>
      <c r="N23" s="65">
        <v>588.4</v>
      </c>
      <c r="O23" s="65">
        <v>940.1</v>
      </c>
      <c r="P23" s="71">
        <v>1102.4</v>
      </c>
      <c r="Q23" s="64">
        <f t="shared" si="2"/>
        <v>1155.3152</v>
      </c>
      <c r="R23" s="64">
        <f t="shared" si="3"/>
        <v>1204.9937536</v>
      </c>
    </row>
    <row r="24" spans="2:18" ht="178.5" customHeight="1">
      <c r="B24" s="6" t="s">
        <v>297</v>
      </c>
      <c r="C24" s="49" t="s">
        <v>248</v>
      </c>
      <c r="D24" s="5">
        <v>5017</v>
      </c>
      <c r="E24" s="29" t="s">
        <v>970</v>
      </c>
      <c r="F24" s="29" t="s">
        <v>988</v>
      </c>
      <c r="G24" s="21" t="s">
        <v>923</v>
      </c>
      <c r="H24" s="43"/>
      <c r="I24" s="43"/>
      <c r="J24" s="43"/>
      <c r="K24" s="63" t="s">
        <v>871</v>
      </c>
      <c r="L24" s="63" t="s">
        <v>869</v>
      </c>
      <c r="M24" s="65">
        <v>10.8</v>
      </c>
      <c r="N24" s="65">
        <v>10.8</v>
      </c>
      <c r="O24" s="65">
        <v>7.8</v>
      </c>
      <c r="P24" s="79">
        <v>7.8</v>
      </c>
      <c r="Q24" s="64">
        <f t="shared" si="2"/>
        <v>8.174399999999999</v>
      </c>
      <c r="R24" s="64">
        <f t="shared" si="3"/>
        <v>8.525899199999998</v>
      </c>
    </row>
    <row r="25" spans="2:18" ht="39" customHeight="1">
      <c r="B25" s="6" t="s">
        <v>298</v>
      </c>
      <c r="C25" s="49" t="s">
        <v>114</v>
      </c>
      <c r="D25" s="5">
        <v>5018</v>
      </c>
      <c r="E25" s="43"/>
      <c r="F25" s="43"/>
      <c r="G25" s="43"/>
      <c r="H25" s="43"/>
      <c r="I25" s="43"/>
      <c r="J25" s="43"/>
      <c r="K25" s="63"/>
      <c r="L25" s="63"/>
      <c r="M25" s="65"/>
      <c r="N25" s="65"/>
      <c r="O25" s="65"/>
      <c r="P25" s="43"/>
      <c r="Q25" s="64">
        <f t="shared" si="2"/>
        <v>0</v>
      </c>
      <c r="R25" s="64">
        <f t="shared" si="3"/>
        <v>0</v>
      </c>
    </row>
    <row r="26" spans="2:18" ht="42" customHeight="1">
      <c r="B26" s="6" t="s">
        <v>299</v>
      </c>
      <c r="C26" s="49" t="s">
        <v>115</v>
      </c>
      <c r="D26" s="5">
        <v>5019</v>
      </c>
      <c r="E26" s="43"/>
      <c r="F26" s="43"/>
      <c r="G26" s="43"/>
      <c r="H26" s="43"/>
      <c r="I26" s="43"/>
      <c r="J26" s="43"/>
      <c r="K26" s="63"/>
      <c r="L26" s="63"/>
      <c r="M26" s="65"/>
      <c r="N26" s="65"/>
      <c r="O26" s="65"/>
      <c r="P26" s="43"/>
      <c r="Q26" s="64">
        <f t="shared" si="2"/>
        <v>0</v>
      </c>
      <c r="R26" s="64">
        <f t="shared" si="3"/>
        <v>0</v>
      </c>
    </row>
    <row r="27" spans="2:18" ht="69" customHeight="1">
      <c r="B27" s="6" t="s">
        <v>300</v>
      </c>
      <c r="C27" s="49" t="s">
        <v>249</v>
      </c>
      <c r="D27" s="5">
        <v>5020</v>
      </c>
      <c r="E27" s="43"/>
      <c r="F27" s="43"/>
      <c r="G27" s="43"/>
      <c r="H27" s="43"/>
      <c r="I27" s="43"/>
      <c r="J27" s="43"/>
      <c r="K27" s="63"/>
      <c r="L27" s="63"/>
      <c r="M27" s="65"/>
      <c r="N27" s="65"/>
      <c r="O27" s="65"/>
      <c r="P27" s="43"/>
      <c r="Q27" s="64">
        <f t="shared" si="2"/>
        <v>0</v>
      </c>
      <c r="R27" s="64">
        <f t="shared" si="3"/>
        <v>0</v>
      </c>
    </row>
    <row r="28" spans="2:18" ht="27.75" customHeight="1">
      <c r="B28" s="6" t="s">
        <v>301</v>
      </c>
      <c r="C28" s="49" t="s">
        <v>117</v>
      </c>
      <c r="D28" s="5">
        <v>5021</v>
      </c>
      <c r="E28" s="43"/>
      <c r="F28" s="43"/>
      <c r="G28" s="43"/>
      <c r="H28" s="43"/>
      <c r="I28" s="43"/>
      <c r="J28" s="43"/>
      <c r="K28" s="63"/>
      <c r="L28" s="63"/>
      <c r="M28" s="65"/>
      <c r="N28" s="65"/>
      <c r="O28" s="65"/>
      <c r="P28" s="43"/>
      <c r="Q28" s="64">
        <f t="shared" si="2"/>
        <v>0</v>
      </c>
      <c r="R28" s="64">
        <f t="shared" si="3"/>
        <v>0</v>
      </c>
    </row>
    <row r="29" spans="2:18" ht="31.5" customHeight="1">
      <c r="B29" s="6" t="s">
        <v>302</v>
      </c>
      <c r="C29" s="49" t="s">
        <v>118</v>
      </c>
      <c r="D29" s="5">
        <v>5022</v>
      </c>
      <c r="E29" s="43"/>
      <c r="F29" s="43"/>
      <c r="G29" s="43"/>
      <c r="H29" s="43"/>
      <c r="I29" s="43"/>
      <c r="J29" s="43"/>
      <c r="K29" s="63"/>
      <c r="L29" s="63"/>
      <c r="M29" s="65"/>
      <c r="N29" s="65"/>
      <c r="O29" s="65"/>
      <c r="P29" s="43"/>
      <c r="Q29" s="64">
        <f t="shared" si="2"/>
        <v>0</v>
      </c>
      <c r="R29" s="64">
        <f t="shared" si="3"/>
        <v>0</v>
      </c>
    </row>
    <row r="30" spans="2:18" ht="69.75" customHeight="1">
      <c r="B30" s="6" t="s">
        <v>303</v>
      </c>
      <c r="C30" s="49" t="s">
        <v>119</v>
      </c>
      <c r="D30" s="5">
        <v>5023</v>
      </c>
      <c r="E30" s="43"/>
      <c r="F30" s="43"/>
      <c r="G30" s="43"/>
      <c r="H30" s="43"/>
      <c r="I30" s="43"/>
      <c r="J30" s="43"/>
      <c r="K30" s="63"/>
      <c r="L30" s="63"/>
      <c r="M30" s="65"/>
      <c r="N30" s="65"/>
      <c r="O30" s="65"/>
      <c r="P30" s="43"/>
      <c r="Q30" s="64">
        <f t="shared" si="2"/>
        <v>0</v>
      </c>
      <c r="R30" s="64">
        <f t="shared" si="3"/>
        <v>0</v>
      </c>
    </row>
    <row r="31" spans="2:18" ht="45" customHeight="1">
      <c r="B31" s="6" t="s">
        <v>304</v>
      </c>
      <c r="C31" s="49" t="s">
        <v>250</v>
      </c>
      <c r="D31" s="5">
        <v>5024</v>
      </c>
      <c r="E31" s="43"/>
      <c r="F31" s="43"/>
      <c r="G31" s="43"/>
      <c r="H31" s="43"/>
      <c r="I31" s="43"/>
      <c r="J31" s="43"/>
      <c r="K31" s="63"/>
      <c r="L31" s="63"/>
      <c r="M31" s="65"/>
      <c r="N31" s="65"/>
      <c r="O31" s="65"/>
      <c r="P31" s="43"/>
      <c r="Q31" s="64">
        <f aca="true" t="shared" si="4" ref="Q31:Q94">SUM(P31*104.8/100)</f>
        <v>0</v>
      </c>
      <c r="R31" s="64">
        <f aca="true" t="shared" si="5" ref="R31:R94">SUM(Q31*104.3/100)</f>
        <v>0</v>
      </c>
    </row>
    <row r="32" spans="2:18" ht="156" customHeight="1">
      <c r="B32" s="6" t="s">
        <v>305</v>
      </c>
      <c r="C32" s="49" t="s">
        <v>251</v>
      </c>
      <c r="D32" s="5">
        <v>5025</v>
      </c>
      <c r="E32" s="29" t="s">
        <v>973</v>
      </c>
      <c r="F32" s="62" t="s">
        <v>974</v>
      </c>
      <c r="G32" s="21" t="s">
        <v>975</v>
      </c>
      <c r="H32" s="43"/>
      <c r="I32" s="43"/>
      <c r="J32" s="43"/>
      <c r="K32" s="69" t="s">
        <v>904</v>
      </c>
      <c r="L32" s="69" t="s">
        <v>905</v>
      </c>
      <c r="M32" s="65">
        <v>8.6</v>
      </c>
      <c r="N32" s="65">
        <v>8.6</v>
      </c>
      <c r="O32" s="65">
        <v>6.5</v>
      </c>
      <c r="P32" s="65">
        <v>6</v>
      </c>
      <c r="Q32" s="64">
        <f t="shared" si="4"/>
        <v>6.287999999999999</v>
      </c>
      <c r="R32" s="64">
        <f t="shared" si="5"/>
        <v>6.558383999999998</v>
      </c>
    </row>
    <row r="33" spans="2:18" ht="33.75" customHeight="1">
      <c r="B33" s="6" t="s">
        <v>306</v>
      </c>
      <c r="C33" s="49" t="s">
        <v>204</v>
      </c>
      <c r="D33" s="5">
        <v>5026</v>
      </c>
      <c r="E33" s="43"/>
      <c r="F33" s="43"/>
      <c r="G33" s="43"/>
      <c r="H33" s="43"/>
      <c r="I33" s="43"/>
      <c r="J33" s="43"/>
      <c r="K33" s="63"/>
      <c r="L33" s="63"/>
      <c r="M33" s="65"/>
      <c r="N33" s="65"/>
      <c r="O33" s="65"/>
      <c r="P33" s="43"/>
      <c r="Q33" s="64">
        <f t="shared" si="4"/>
        <v>0</v>
      </c>
      <c r="R33" s="64">
        <f t="shared" si="5"/>
        <v>0</v>
      </c>
    </row>
    <row r="34" spans="2:18" ht="195.75" customHeight="1">
      <c r="B34" s="6" t="s">
        <v>307</v>
      </c>
      <c r="C34" s="49" t="s">
        <v>252</v>
      </c>
      <c r="D34" s="5">
        <v>5027</v>
      </c>
      <c r="E34" s="80"/>
      <c r="F34" s="29"/>
      <c r="G34" s="21"/>
      <c r="H34" s="43"/>
      <c r="I34" s="43"/>
      <c r="J34" s="43"/>
      <c r="K34" s="63"/>
      <c r="L34" s="63"/>
      <c r="M34" s="65"/>
      <c r="N34" s="65"/>
      <c r="O34" s="65"/>
      <c r="P34" s="43"/>
      <c r="Q34" s="64"/>
      <c r="R34" s="64"/>
    </row>
    <row r="35" spans="2:18" ht="186" customHeight="1">
      <c r="B35" s="6" t="s">
        <v>308</v>
      </c>
      <c r="C35" s="49" t="s">
        <v>9</v>
      </c>
      <c r="D35" s="5">
        <v>5028</v>
      </c>
      <c r="E35" s="29" t="s">
        <v>970</v>
      </c>
      <c r="F35" s="29" t="s">
        <v>986</v>
      </c>
      <c r="G35" s="21" t="s">
        <v>923</v>
      </c>
      <c r="H35" s="43"/>
      <c r="I35" s="43"/>
      <c r="J35" s="43"/>
      <c r="K35" s="63" t="s">
        <v>871</v>
      </c>
      <c r="L35" s="63" t="s">
        <v>875</v>
      </c>
      <c r="M35" s="65">
        <v>89.9</v>
      </c>
      <c r="N35" s="65">
        <v>89.9</v>
      </c>
      <c r="O35" s="65"/>
      <c r="P35" s="43"/>
      <c r="Q35" s="64">
        <f t="shared" si="4"/>
        <v>0</v>
      </c>
      <c r="R35" s="64">
        <f t="shared" si="5"/>
        <v>0</v>
      </c>
    </row>
    <row r="36" spans="2:18" ht="43.5" customHeight="1">
      <c r="B36" s="6" t="s">
        <v>309</v>
      </c>
      <c r="C36" s="49" t="s">
        <v>253</v>
      </c>
      <c r="D36" s="5">
        <v>5029</v>
      </c>
      <c r="E36" s="43"/>
      <c r="F36" s="43"/>
      <c r="G36" s="43"/>
      <c r="H36" s="43"/>
      <c r="I36" s="43"/>
      <c r="J36" s="43"/>
      <c r="K36" s="63"/>
      <c r="L36" s="63"/>
      <c r="M36" s="65"/>
      <c r="N36" s="65"/>
      <c r="O36" s="65"/>
      <c r="P36" s="43"/>
      <c r="Q36" s="64">
        <f t="shared" si="4"/>
        <v>0</v>
      </c>
      <c r="R36" s="64">
        <f t="shared" si="5"/>
        <v>0</v>
      </c>
    </row>
    <row r="37" spans="2:18" ht="39" customHeight="1">
      <c r="B37" s="6" t="s">
        <v>310</v>
      </c>
      <c r="C37" s="49" t="s">
        <v>126</v>
      </c>
      <c r="D37" s="5">
        <v>5030</v>
      </c>
      <c r="E37" s="43"/>
      <c r="F37" s="43"/>
      <c r="G37" s="43"/>
      <c r="H37" s="43"/>
      <c r="I37" s="43"/>
      <c r="J37" s="43"/>
      <c r="K37" s="63"/>
      <c r="L37" s="63"/>
      <c r="M37" s="65"/>
      <c r="N37" s="65"/>
      <c r="O37" s="65"/>
      <c r="P37" s="43"/>
      <c r="Q37" s="64">
        <f t="shared" si="4"/>
        <v>0</v>
      </c>
      <c r="R37" s="64">
        <f t="shared" si="5"/>
        <v>0</v>
      </c>
    </row>
    <row r="38" spans="2:18" ht="28.5" customHeight="1">
      <c r="B38" s="6" t="s">
        <v>311</v>
      </c>
      <c r="C38" s="49" t="s">
        <v>10</v>
      </c>
      <c r="D38" s="5">
        <v>5031</v>
      </c>
      <c r="E38" s="43"/>
      <c r="F38" s="43"/>
      <c r="G38" s="43"/>
      <c r="H38" s="43"/>
      <c r="I38" s="43"/>
      <c r="J38" s="43"/>
      <c r="K38" s="63"/>
      <c r="L38" s="63"/>
      <c r="M38" s="65"/>
      <c r="N38" s="65"/>
      <c r="O38" s="65"/>
      <c r="P38" s="43"/>
      <c r="Q38" s="64">
        <f t="shared" si="4"/>
        <v>0</v>
      </c>
      <c r="R38" s="64">
        <f t="shared" si="5"/>
        <v>0</v>
      </c>
    </row>
    <row r="39" spans="2:18" ht="57" customHeight="1">
      <c r="B39" s="6" t="s">
        <v>312</v>
      </c>
      <c r="C39" s="49" t="s">
        <v>254</v>
      </c>
      <c r="D39" s="5">
        <v>5032</v>
      </c>
      <c r="E39" s="43"/>
      <c r="F39" s="43"/>
      <c r="G39" s="43"/>
      <c r="H39" s="43"/>
      <c r="I39" s="43"/>
      <c r="J39" s="43"/>
      <c r="K39" s="63"/>
      <c r="L39" s="63"/>
      <c r="M39" s="65"/>
      <c r="N39" s="65"/>
      <c r="O39" s="65"/>
      <c r="P39" s="43"/>
      <c r="Q39" s="64">
        <f t="shared" si="4"/>
        <v>0</v>
      </c>
      <c r="R39" s="64">
        <f t="shared" si="5"/>
        <v>0</v>
      </c>
    </row>
    <row r="40" spans="2:18" ht="42.75" customHeight="1">
      <c r="B40" s="6" t="s">
        <v>313</v>
      </c>
      <c r="C40" s="49" t="s">
        <v>205</v>
      </c>
      <c r="D40" s="5">
        <v>5033</v>
      </c>
      <c r="E40" s="43"/>
      <c r="F40" s="43"/>
      <c r="G40" s="43"/>
      <c r="H40" s="43"/>
      <c r="I40" s="43"/>
      <c r="J40" s="43"/>
      <c r="K40" s="63"/>
      <c r="L40" s="63"/>
      <c r="M40" s="65"/>
      <c r="N40" s="65"/>
      <c r="O40" s="65"/>
      <c r="P40" s="43"/>
      <c r="Q40" s="64">
        <f t="shared" si="4"/>
        <v>0</v>
      </c>
      <c r="R40" s="64">
        <f t="shared" si="5"/>
        <v>0</v>
      </c>
    </row>
    <row r="41" spans="2:18" ht="12.75" customHeight="1">
      <c r="B41" s="6" t="s">
        <v>314</v>
      </c>
      <c r="C41" s="49" t="s">
        <v>38</v>
      </c>
      <c r="D41" s="5">
        <v>5034</v>
      </c>
      <c r="E41" s="43"/>
      <c r="F41" s="43"/>
      <c r="G41" s="43"/>
      <c r="H41" s="43"/>
      <c r="I41" s="43"/>
      <c r="J41" s="43"/>
      <c r="K41" s="63"/>
      <c r="L41" s="63"/>
      <c r="M41" s="65"/>
      <c r="N41" s="65"/>
      <c r="O41" s="65"/>
      <c r="P41" s="43"/>
      <c r="Q41" s="64">
        <f t="shared" si="4"/>
        <v>0</v>
      </c>
      <c r="R41" s="64">
        <f t="shared" si="5"/>
        <v>0</v>
      </c>
    </row>
    <row r="42" spans="2:18" ht="42.75" customHeight="1">
      <c r="B42" s="6" t="s">
        <v>315</v>
      </c>
      <c r="C42" s="49" t="s">
        <v>255</v>
      </c>
      <c r="D42" s="5">
        <v>5035</v>
      </c>
      <c r="E42" s="43"/>
      <c r="F42" s="43"/>
      <c r="G42" s="43"/>
      <c r="H42" s="43"/>
      <c r="I42" s="43"/>
      <c r="J42" s="43"/>
      <c r="K42" s="63"/>
      <c r="L42" s="63"/>
      <c r="M42" s="65"/>
      <c r="N42" s="65"/>
      <c r="O42" s="65"/>
      <c r="P42" s="43"/>
      <c r="Q42" s="64">
        <f t="shared" si="4"/>
        <v>0</v>
      </c>
      <c r="R42" s="64">
        <f t="shared" si="5"/>
        <v>0</v>
      </c>
    </row>
    <row r="43" spans="2:18" ht="52.5" customHeight="1">
      <c r="B43" s="6" t="s">
        <v>316</v>
      </c>
      <c r="C43" s="49" t="s">
        <v>12</v>
      </c>
      <c r="D43" s="5">
        <v>5036</v>
      </c>
      <c r="E43" s="43"/>
      <c r="F43" s="43"/>
      <c r="G43" s="43"/>
      <c r="H43" s="43"/>
      <c r="I43" s="43"/>
      <c r="J43" s="43"/>
      <c r="K43" s="63"/>
      <c r="L43" s="63"/>
      <c r="M43" s="65"/>
      <c r="N43" s="65"/>
      <c r="O43" s="65"/>
      <c r="P43" s="43"/>
      <c r="Q43" s="64">
        <f t="shared" si="4"/>
        <v>0</v>
      </c>
      <c r="R43" s="64">
        <f t="shared" si="5"/>
        <v>0</v>
      </c>
    </row>
    <row r="44" spans="2:18" ht="53.25" customHeight="1">
      <c r="B44" s="6" t="s">
        <v>317</v>
      </c>
      <c r="C44" s="49" t="s">
        <v>256</v>
      </c>
      <c r="D44" s="5">
        <v>5037</v>
      </c>
      <c r="E44" s="43"/>
      <c r="F44" s="43"/>
      <c r="G44" s="43"/>
      <c r="H44" s="43"/>
      <c r="I44" s="43"/>
      <c r="J44" s="43"/>
      <c r="K44" s="63"/>
      <c r="L44" s="63"/>
      <c r="M44" s="65"/>
      <c r="N44" s="65"/>
      <c r="O44" s="65"/>
      <c r="P44" s="43"/>
      <c r="Q44" s="64">
        <f t="shared" si="4"/>
        <v>0</v>
      </c>
      <c r="R44" s="64">
        <f t="shared" si="5"/>
        <v>0</v>
      </c>
    </row>
    <row r="45" spans="2:18" ht="56.25" customHeight="1">
      <c r="B45" s="6" t="s">
        <v>318</v>
      </c>
      <c r="C45" s="49" t="s">
        <v>257</v>
      </c>
      <c r="D45" s="5">
        <v>5038</v>
      </c>
      <c r="E45" s="43"/>
      <c r="F45" s="43"/>
      <c r="G45" s="43"/>
      <c r="H45" s="43"/>
      <c r="I45" s="43"/>
      <c r="J45" s="43"/>
      <c r="K45" s="63"/>
      <c r="L45" s="63"/>
      <c r="M45" s="65"/>
      <c r="N45" s="65"/>
      <c r="O45" s="65"/>
      <c r="P45" s="43"/>
      <c r="Q45" s="64">
        <f t="shared" si="4"/>
        <v>0</v>
      </c>
      <c r="R45" s="64">
        <f t="shared" si="5"/>
        <v>0</v>
      </c>
    </row>
    <row r="46" spans="2:18" ht="25.5">
      <c r="B46" s="6" t="s">
        <v>319</v>
      </c>
      <c r="C46" s="49" t="s">
        <v>135</v>
      </c>
      <c r="D46" s="5">
        <v>5039</v>
      </c>
      <c r="E46" s="43"/>
      <c r="F46" s="43"/>
      <c r="G46" s="43"/>
      <c r="H46" s="43"/>
      <c r="I46" s="43"/>
      <c r="J46" s="43"/>
      <c r="K46" s="63"/>
      <c r="L46" s="63"/>
      <c r="M46" s="65"/>
      <c r="N46" s="65"/>
      <c r="O46" s="65"/>
      <c r="P46" s="43"/>
      <c r="Q46" s="64">
        <f t="shared" si="4"/>
        <v>0</v>
      </c>
      <c r="R46" s="64">
        <f t="shared" si="5"/>
        <v>0</v>
      </c>
    </row>
    <row r="47" spans="2:18" ht="41.25" customHeight="1">
      <c r="B47" s="6" t="s">
        <v>320</v>
      </c>
      <c r="C47" s="49" t="s">
        <v>207</v>
      </c>
      <c r="D47" s="5">
        <v>5040</v>
      </c>
      <c r="E47" s="43"/>
      <c r="F47" s="43"/>
      <c r="G47" s="43"/>
      <c r="H47" s="43"/>
      <c r="I47" s="43"/>
      <c r="J47" s="43"/>
      <c r="K47" s="63"/>
      <c r="L47" s="63"/>
      <c r="M47" s="65"/>
      <c r="N47" s="65"/>
      <c r="O47" s="65"/>
      <c r="P47" s="43"/>
      <c r="Q47" s="64">
        <f t="shared" si="4"/>
        <v>0</v>
      </c>
      <c r="R47" s="64">
        <f t="shared" si="5"/>
        <v>0</v>
      </c>
    </row>
    <row r="48" spans="2:18" ht="63" customHeight="1">
      <c r="B48" s="8" t="s">
        <v>347</v>
      </c>
      <c r="C48" s="48" t="s">
        <v>258</v>
      </c>
      <c r="D48" s="4">
        <v>5100</v>
      </c>
      <c r="E48" s="13" t="s">
        <v>733</v>
      </c>
      <c r="F48" s="13" t="s">
        <v>733</v>
      </c>
      <c r="G48" s="13" t="s">
        <v>733</v>
      </c>
      <c r="H48" s="13" t="s">
        <v>733</v>
      </c>
      <c r="I48" s="13" t="s">
        <v>733</v>
      </c>
      <c r="J48" s="13" t="s">
        <v>733</v>
      </c>
      <c r="K48" s="35" t="s">
        <v>733</v>
      </c>
      <c r="L48" s="35" t="s">
        <v>733</v>
      </c>
      <c r="M48" s="66">
        <f aca="true" t="shared" si="6" ref="M48:R48">SUM(M49:M67)</f>
        <v>1348.2</v>
      </c>
      <c r="N48" s="66">
        <f t="shared" si="6"/>
        <v>1347.6</v>
      </c>
      <c r="O48" s="66">
        <f t="shared" si="6"/>
        <v>1336.3</v>
      </c>
      <c r="P48" s="66">
        <f t="shared" si="6"/>
        <v>1385.7</v>
      </c>
      <c r="Q48" s="66">
        <f t="shared" si="6"/>
        <v>1393.2</v>
      </c>
      <c r="R48" s="66">
        <f t="shared" si="6"/>
        <v>1400.3</v>
      </c>
    </row>
    <row r="49" spans="2:18" ht="255" customHeight="1">
      <c r="B49" s="6" t="s">
        <v>348</v>
      </c>
      <c r="C49" s="49" t="s">
        <v>138</v>
      </c>
      <c r="D49" s="5">
        <v>5101</v>
      </c>
      <c r="E49" s="21" t="s">
        <v>967</v>
      </c>
      <c r="F49" s="75" t="s">
        <v>969</v>
      </c>
      <c r="G49" s="74" t="s">
        <v>968</v>
      </c>
      <c r="H49" s="13" t="s">
        <v>917</v>
      </c>
      <c r="I49" s="13" t="s">
        <v>918</v>
      </c>
      <c r="J49" s="22">
        <v>39297</v>
      </c>
      <c r="K49" s="69" t="s">
        <v>893</v>
      </c>
      <c r="L49" s="69" t="s">
        <v>894</v>
      </c>
      <c r="M49" s="65">
        <v>1348.2</v>
      </c>
      <c r="N49" s="65">
        <v>1347.6</v>
      </c>
      <c r="O49" s="65">
        <v>1336.3</v>
      </c>
      <c r="P49" s="71">
        <v>1385.7</v>
      </c>
      <c r="Q49" s="64">
        <v>1393.2</v>
      </c>
      <c r="R49" s="64">
        <v>1400.3</v>
      </c>
    </row>
    <row r="50" spans="2:18" ht="12.75">
      <c r="B50" s="6" t="s">
        <v>349</v>
      </c>
      <c r="C50" s="49" t="s">
        <v>139</v>
      </c>
      <c r="D50" s="5">
        <v>5102</v>
      </c>
      <c r="E50" s="43"/>
      <c r="F50" s="43"/>
      <c r="G50" s="43"/>
      <c r="H50" s="43"/>
      <c r="I50" s="43"/>
      <c r="J50" s="43"/>
      <c r="K50" s="69"/>
      <c r="L50" s="69"/>
      <c r="M50" s="65"/>
      <c r="N50" s="65"/>
      <c r="O50" s="65"/>
      <c r="P50" s="43"/>
      <c r="Q50" s="64">
        <f t="shared" si="4"/>
        <v>0</v>
      </c>
      <c r="R50" s="64">
        <f t="shared" si="5"/>
        <v>0</v>
      </c>
    </row>
    <row r="51" spans="2:18" ht="34.5" customHeight="1">
      <c r="B51" s="6" t="s">
        <v>350</v>
      </c>
      <c r="C51" s="49" t="s">
        <v>140</v>
      </c>
      <c r="D51" s="5">
        <v>5103</v>
      </c>
      <c r="E51" s="43"/>
      <c r="F51" s="43"/>
      <c r="G51" s="43"/>
      <c r="H51" s="43"/>
      <c r="I51" s="43"/>
      <c r="J51" s="43"/>
      <c r="K51" s="69"/>
      <c r="L51" s="69"/>
      <c r="M51" s="65"/>
      <c r="N51" s="65"/>
      <c r="O51" s="65"/>
      <c r="P51" s="43"/>
      <c r="Q51" s="64">
        <f t="shared" si="4"/>
        <v>0</v>
      </c>
      <c r="R51" s="64">
        <f t="shared" si="5"/>
        <v>0</v>
      </c>
    </row>
    <row r="52" spans="2:18" ht="12.75">
      <c r="B52" s="6" t="s">
        <v>351</v>
      </c>
      <c r="C52" s="49" t="s">
        <v>14</v>
      </c>
      <c r="D52" s="5">
        <v>5104</v>
      </c>
      <c r="E52" s="43"/>
      <c r="F52" s="43"/>
      <c r="G52" s="43"/>
      <c r="H52" s="43"/>
      <c r="I52" s="43"/>
      <c r="J52" s="43"/>
      <c r="K52" s="69"/>
      <c r="L52" s="69"/>
      <c r="M52" s="65"/>
      <c r="N52" s="65"/>
      <c r="O52" s="65"/>
      <c r="P52" s="43"/>
      <c r="Q52" s="64">
        <f t="shared" si="4"/>
        <v>0</v>
      </c>
      <c r="R52" s="64">
        <f t="shared" si="5"/>
        <v>0</v>
      </c>
    </row>
    <row r="53" spans="2:18" ht="78" customHeight="1">
      <c r="B53" s="6" t="s">
        <v>352</v>
      </c>
      <c r="C53" s="49" t="s">
        <v>8</v>
      </c>
      <c r="D53" s="5">
        <v>5105</v>
      </c>
      <c r="E53" s="43"/>
      <c r="F53" s="43"/>
      <c r="G53" s="43"/>
      <c r="H53" s="43"/>
      <c r="I53" s="43"/>
      <c r="J53" s="43"/>
      <c r="K53" s="69"/>
      <c r="L53" s="69"/>
      <c r="M53" s="65"/>
      <c r="N53" s="65"/>
      <c r="O53" s="65"/>
      <c r="P53" s="43"/>
      <c r="Q53" s="64">
        <f t="shared" si="4"/>
        <v>0</v>
      </c>
      <c r="R53" s="64">
        <f t="shared" si="5"/>
        <v>0</v>
      </c>
    </row>
    <row r="54" spans="2:18" ht="52.5" customHeight="1">
      <c r="B54" s="6" t="s">
        <v>353</v>
      </c>
      <c r="C54" s="49" t="s">
        <v>15</v>
      </c>
      <c r="D54" s="5">
        <v>5106</v>
      </c>
      <c r="E54" s="43"/>
      <c r="F54" s="43"/>
      <c r="G54" s="43"/>
      <c r="H54" s="43"/>
      <c r="I54" s="43"/>
      <c r="J54" s="43"/>
      <c r="K54" s="69"/>
      <c r="L54" s="69"/>
      <c r="M54" s="65"/>
      <c r="N54" s="65"/>
      <c r="O54" s="65"/>
      <c r="P54" s="43"/>
      <c r="Q54" s="64">
        <f t="shared" si="4"/>
        <v>0</v>
      </c>
      <c r="R54" s="64">
        <f t="shared" si="5"/>
        <v>0</v>
      </c>
    </row>
    <row r="55" spans="2:18" ht="55.5" customHeight="1">
      <c r="B55" s="6" t="s">
        <v>354</v>
      </c>
      <c r="C55" s="49" t="s">
        <v>43</v>
      </c>
      <c r="D55" s="5">
        <v>5107</v>
      </c>
      <c r="E55" s="43"/>
      <c r="F55" s="43"/>
      <c r="G55" s="43"/>
      <c r="H55" s="43"/>
      <c r="I55" s="43"/>
      <c r="J55" s="43"/>
      <c r="K55" s="69"/>
      <c r="L55" s="69"/>
      <c r="M55" s="65"/>
      <c r="N55" s="65"/>
      <c r="O55" s="65"/>
      <c r="P55" s="43"/>
      <c r="Q55" s="64">
        <f t="shared" si="4"/>
        <v>0</v>
      </c>
      <c r="R55" s="64">
        <f t="shared" si="5"/>
        <v>0</v>
      </c>
    </row>
    <row r="56" spans="2:18" ht="25.5" customHeight="1">
      <c r="B56" s="6" t="s">
        <v>355</v>
      </c>
      <c r="C56" s="49" t="s">
        <v>90</v>
      </c>
      <c r="D56" s="5">
        <v>5108</v>
      </c>
      <c r="E56" s="43"/>
      <c r="F56" s="43"/>
      <c r="G56" s="43"/>
      <c r="H56" s="43"/>
      <c r="I56" s="43"/>
      <c r="J56" s="43"/>
      <c r="K56" s="69"/>
      <c r="L56" s="69"/>
      <c r="M56" s="65"/>
      <c r="N56" s="65"/>
      <c r="O56" s="65"/>
      <c r="P56" s="43"/>
      <c r="Q56" s="64">
        <f t="shared" si="4"/>
        <v>0</v>
      </c>
      <c r="R56" s="64">
        <f t="shared" si="5"/>
        <v>0</v>
      </c>
    </row>
    <row r="57" spans="2:18" ht="36" customHeight="1">
      <c r="B57" s="6" t="s">
        <v>356</v>
      </c>
      <c r="C57" s="49" t="s">
        <v>91</v>
      </c>
      <c r="D57" s="5">
        <v>5109</v>
      </c>
      <c r="E57" s="43"/>
      <c r="F57" s="43"/>
      <c r="G57" s="43"/>
      <c r="H57" s="43"/>
      <c r="I57" s="43"/>
      <c r="J57" s="43"/>
      <c r="K57" s="69"/>
      <c r="L57" s="69"/>
      <c r="M57" s="65"/>
      <c r="N57" s="65"/>
      <c r="O57" s="65"/>
      <c r="P57" s="43"/>
      <c r="Q57" s="64">
        <f t="shared" si="4"/>
        <v>0</v>
      </c>
      <c r="R57" s="64">
        <f t="shared" si="5"/>
        <v>0</v>
      </c>
    </row>
    <row r="58" spans="2:18" ht="79.5" customHeight="1">
      <c r="B58" s="6" t="s">
        <v>357</v>
      </c>
      <c r="C58" s="49" t="s">
        <v>92</v>
      </c>
      <c r="D58" s="5">
        <v>5110</v>
      </c>
      <c r="E58" s="43"/>
      <c r="F58" s="43"/>
      <c r="G58" s="43"/>
      <c r="H58" s="43"/>
      <c r="I58" s="43"/>
      <c r="J58" s="43"/>
      <c r="K58" s="69"/>
      <c r="L58" s="69"/>
      <c r="M58" s="65"/>
      <c r="N58" s="65"/>
      <c r="O58" s="65"/>
      <c r="P58" s="43"/>
      <c r="Q58" s="64">
        <f t="shared" si="4"/>
        <v>0</v>
      </c>
      <c r="R58" s="64">
        <f t="shared" si="5"/>
        <v>0</v>
      </c>
    </row>
    <row r="59" spans="2:18" ht="79.5" customHeight="1">
      <c r="B59" s="6" t="s">
        <v>358</v>
      </c>
      <c r="C59" s="49" t="s">
        <v>42</v>
      </c>
      <c r="D59" s="5">
        <v>5111</v>
      </c>
      <c r="E59" s="43"/>
      <c r="F59" s="43"/>
      <c r="G59" s="43"/>
      <c r="H59" s="43"/>
      <c r="I59" s="43"/>
      <c r="J59" s="43"/>
      <c r="K59" s="69"/>
      <c r="L59" s="69"/>
      <c r="M59" s="65"/>
      <c r="N59" s="65"/>
      <c r="O59" s="65"/>
      <c r="P59" s="43"/>
      <c r="Q59" s="64">
        <f t="shared" si="4"/>
        <v>0</v>
      </c>
      <c r="R59" s="64">
        <f t="shared" si="5"/>
        <v>0</v>
      </c>
    </row>
    <row r="60" spans="2:18" ht="78.75" customHeight="1">
      <c r="B60" s="6" t="s">
        <v>359</v>
      </c>
      <c r="C60" s="49" t="s">
        <v>93</v>
      </c>
      <c r="D60" s="5">
        <v>5112</v>
      </c>
      <c r="E60" s="43"/>
      <c r="F60" s="43"/>
      <c r="G60" s="43"/>
      <c r="H60" s="43"/>
      <c r="I60" s="43"/>
      <c r="J60" s="43"/>
      <c r="K60" s="69"/>
      <c r="L60" s="69"/>
      <c r="M60" s="65"/>
      <c r="N60" s="65"/>
      <c r="O60" s="65"/>
      <c r="P60" s="43"/>
      <c r="Q60" s="64">
        <f t="shared" si="4"/>
        <v>0</v>
      </c>
      <c r="R60" s="64">
        <f t="shared" si="5"/>
        <v>0</v>
      </c>
    </row>
    <row r="61" spans="2:18" ht="89.25" customHeight="1">
      <c r="B61" s="6" t="s">
        <v>360</v>
      </c>
      <c r="C61" s="49" t="s">
        <v>141</v>
      </c>
      <c r="D61" s="5">
        <v>5113</v>
      </c>
      <c r="E61" s="43"/>
      <c r="F61" s="43"/>
      <c r="G61" s="43"/>
      <c r="H61" s="43"/>
      <c r="I61" s="43"/>
      <c r="J61" s="43"/>
      <c r="K61" s="69"/>
      <c r="L61" s="69"/>
      <c r="M61" s="65"/>
      <c r="N61" s="65"/>
      <c r="O61" s="65"/>
      <c r="P61" s="43"/>
      <c r="Q61" s="64">
        <f t="shared" si="4"/>
        <v>0</v>
      </c>
      <c r="R61" s="64">
        <f t="shared" si="5"/>
        <v>0</v>
      </c>
    </row>
    <row r="62" spans="2:18" ht="25.5" customHeight="1">
      <c r="B62" s="6" t="s">
        <v>361</v>
      </c>
      <c r="C62" s="49" t="s">
        <v>16</v>
      </c>
      <c r="D62" s="5">
        <v>5114</v>
      </c>
      <c r="E62" s="43"/>
      <c r="F62" s="43"/>
      <c r="G62" s="43"/>
      <c r="H62" s="43"/>
      <c r="I62" s="43"/>
      <c r="J62" s="43"/>
      <c r="K62" s="69"/>
      <c r="L62" s="69"/>
      <c r="M62" s="65"/>
      <c r="N62" s="65"/>
      <c r="O62" s="65"/>
      <c r="P62" s="43"/>
      <c r="Q62" s="64">
        <f t="shared" si="4"/>
        <v>0</v>
      </c>
      <c r="R62" s="64">
        <f t="shared" si="5"/>
        <v>0</v>
      </c>
    </row>
    <row r="63" spans="2:18" ht="105.75" customHeight="1">
      <c r="B63" s="6" t="s">
        <v>362</v>
      </c>
      <c r="C63" s="49" t="s">
        <v>94</v>
      </c>
      <c r="D63" s="5">
        <v>5115</v>
      </c>
      <c r="E63" s="43"/>
      <c r="F63" s="43"/>
      <c r="G63" s="43"/>
      <c r="H63" s="43"/>
      <c r="I63" s="43"/>
      <c r="J63" s="43"/>
      <c r="K63" s="69"/>
      <c r="L63" s="69"/>
      <c r="M63" s="65"/>
      <c r="N63" s="65"/>
      <c r="O63" s="65"/>
      <c r="P63" s="43"/>
      <c r="Q63" s="64">
        <f t="shared" si="4"/>
        <v>0</v>
      </c>
      <c r="R63" s="64">
        <f t="shared" si="5"/>
        <v>0</v>
      </c>
    </row>
    <row r="64" spans="2:18" ht="91.5" customHeight="1">
      <c r="B64" s="6" t="s">
        <v>363</v>
      </c>
      <c r="C64" s="49" t="s">
        <v>13</v>
      </c>
      <c r="D64" s="5">
        <v>5116</v>
      </c>
      <c r="E64" s="43"/>
      <c r="F64" s="43"/>
      <c r="G64" s="43"/>
      <c r="H64" s="43"/>
      <c r="I64" s="43"/>
      <c r="J64" s="43"/>
      <c r="K64" s="69"/>
      <c r="L64" s="69"/>
      <c r="M64" s="65"/>
      <c r="N64" s="65"/>
      <c r="O64" s="65"/>
      <c r="P64" s="43"/>
      <c r="Q64" s="64">
        <f t="shared" si="4"/>
        <v>0</v>
      </c>
      <c r="R64" s="64">
        <f t="shared" si="5"/>
        <v>0</v>
      </c>
    </row>
    <row r="65" spans="2:18" ht="18.75" customHeight="1">
      <c r="B65" s="6" t="s">
        <v>364</v>
      </c>
      <c r="C65" s="49" t="s">
        <v>17</v>
      </c>
      <c r="D65" s="5">
        <v>5117</v>
      </c>
      <c r="E65" s="43"/>
      <c r="F65" s="43"/>
      <c r="G65" s="43"/>
      <c r="H65" s="43"/>
      <c r="I65" s="43"/>
      <c r="J65" s="43"/>
      <c r="K65" s="69"/>
      <c r="L65" s="69"/>
      <c r="M65" s="65"/>
      <c r="N65" s="65"/>
      <c r="O65" s="65"/>
      <c r="P65" s="43"/>
      <c r="Q65" s="64">
        <f t="shared" si="4"/>
        <v>0</v>
      </c>
      <c r="R65" s="64">
        <f t="shared" si="5"/>
        <v>0</v>
      </c>
    </row>
    <row r="66" spans="2:18" ht="12.75">
      <c r="B66" s="6" t="s">
        <v>17</v>
      </c>
      <c r="C66" s="49" t="s">
        <v>17</v>
      </c>
      <c r="D66" s="5" t="s">
        <v>17</v>
      </c>
      <c r="E66" s="43"/>
      <c r="F66" s="43"/>
      <c r="G66" s="43"/>
      <c r="H66" s="43"/>
      <c r="I66" s="43"/>
      <c r="J66" s="43"/>
      <c r="K66" s="69"/>
      <c r="L66" s="69"/>
      <c r="M66" s="65"/>
      <c r="N66" s="65"/>
      <c r="O66" s="65"/>
      <c r="P66" s="43"/>
      <c r="Q66" s="64">
        <f t="shared" si="4"/>
        <v>0</v>
      </c>
      <c r="R66" s="64">
        <f t="shared" si="5"/>
        <v>0</v>
      </c>
    </row>
    <row r="67" spans="2:18" ht="15" customHeight="1">
      <c r="B67" s="6" t="s">
        <v>142</v>
      </c>
      <c r="C67" s="49" t="s">
        <v>17</v>
      </c>
      <c r="D67" s="5">
        <v>5199</v>
      </c>
      <c r="E67" s="43"/>
      <c r="F67" s="43"/>
      <c r="G67" s="43"/>
      <c r="H67" s="43"/>
      <c r="I67" s="43"/>
      <c r="J67" s="43"/>
      <c r="K67" s="69"/>
      <c r="L67" s="69"/>
      <c r="M67" s="65"/>
      <c r="N67" s="65"/>
      <c r="O67" s="65"/>
      <c r="P67" s="43"/>
      <c r="Q67" s="64">
        <f t="shared" si="4"/>
        <v>0</v>
      </c>
      <c r="R67" s="64">
        <f t="shared" si="5"/>
        <v>0</v>
      </c>
    </row>
    <row r="68" spans="2:18" ht="63" customHeight="1">
      <c r="B68" s="8" t="s">
        <v>365</v>
      </c>
      <c r="C68" s="48" t="s">
        <v>260</v>
      </c>
      <c r="D68" s="4">
        <v>5200</v>
      </c>
      <c r="E68" s="13" t="s">
        <v>733</v>
      </c>
      <c r="F68" s="13" t="s">
        <v>733</v>
      </c>
      <c r="G68" s="13" t="s">
        <v>733</v>
      </c>
      <c r="H68" s="13" t="s">
        <v>733</v>
      </c>
      <c r="I68" s="13" t="s">
        <v>733</v>
      </c>
      <c r="J68" s="13" t="s">
        <v>733</v>
      </c>
      <c r="K68" s="35" t="s">
        <v>733</v>
      </c>
      <c r="L68" s="35" t="s">
        <v>733</v>
      </c>
      <c r="M68" s="65"/>
      <c r="N68" s="65"/>
      <c r="O68" s="65"/>
      <c r="P68" s="43"/>
      <c r="Q68" s="64">
        <f t="shared" si="4"/>
        <v>0</v>
      </c>
      <c r="R68" s="64">
        <f t="shared" si="5"/>
        <v>0</v>
      </c>
    </row>
    <row r="69" spans="2:18" ht="35.25" customHeight="1">
      <c r="B69" s="6" t="s">
        <v>366</v>
      </c>
      <c r="C69" s="49" t="s">
        <v>860</v>
      </c>
      <c r="D69" s="5">
        <v>5201</v>
      </c>
      <c r="E69" s="13" t="s">
        <v>733</v>
      </c>
      <c r="F69" s="13" t="s">
        <v>733</v>
      </c>
      <c r="G69" s="13" t="s">
        <v>733</v>
      </c>
      <c r="H69" s="13" t="s">
        <v>733</v>
      </c>
      <c r="I69" s="13" t="s">
        <v>733</v>
      </c>
      <c r="J69" s="13" t="s">
        <v>733</v>
      </c>
      <c r="K69" s="35" t="s">
        <v>733</v>
      </c>
      <c r="L69" s="35" t="s">
        <v>733</v>
      </c>
      <c r="M69" s="65"/>
      <c r="N69" s="65"/>
      <c r="O69" s="65"/>
      <c r="P69" s="43"/>
      <c r="Q69" s="64">
        <f t="shared" si="4"/>
        <v>0</v>
      </c>
      <c r="R69" s="64">
        <f t="shared" si="5"/>
        <v>0</v>
      </c>
    </row>
    <row r="70" spans="2:18" ht="16.5" customHeight="1">
      <c r="B70" s="6" t="s">
        <v>1026</v>
      </c>
      <c r="C70" s="49" t="s">
        <v>261</v>
      </c>
      <c r="D70" s="5">
        <v>5202</v>
      </c>
      <c r="E70" s="43"/>
      <c r="F70" s="43"/>
      <c r="G70" s="43"/>
      <c r="H70" s="43"/>
      <c r="I70" s="43"/>
      <c r="J70" s="43"/>
      <c r="K70" s="69"/>
      <c r="L70" s="69"/>
      <c r="M70" s="65"/>
      <c r="N70" s="65"/>
      <c r="O70" s="65"/>
      <c r="P70" s="43"/>
      <c r="Q70" s="64">
        <f t="shared" si="4"/>
        <v>0</v>
      </c>
      <c r="R70" s="64">
        <f t="shared" si="5"/>
        <v>0</v>
      </c>
    </row>
    <row r="71" spans="2:18" ht="30.75" customHeight="1">
      <c r="B71" s="6" t="s">
        <v>1027</v>
      </c>
      <c r="C71" s="49" t="s">
        <v>262</v>
      </c>
      <c r="D71" s="5">
        <v>5203</v>
      </c>
      <c r="E71" s="43"/>
      <c r="F71" s="43"/>
      <c r="G71" s="43"/>
      <c r="H71" s="43"/>
      <c r="I71" s="43"/>
      <c r="J71" s="43"/>
      <c r="K71" s="69"/>
      <c r="L71" s="69"/>
      <c r="M71" s="65"/>
      <c r="N71" s="65"/>
      <c r="O71" s="65"/>
      <c r="P71" s="43"/>
      <c r="Q71" s="64">
        <f t="shared" si="4"/>
        <v>0</v>
      </c>
      <c r="R71" s="64">
        <f t="shared" si="5"/>
        <v>0</v>
      </c>
    </row>
    <row r="72" spans="2:18" ht="18.75" customHeight="1">
      <c r="B72" s="6" t="s">
        <v>1028</v>
      </c>
      <c r="C72" s="49" t="s">
        <v>146</v>
      </c>
      <c r="D72" s="5">
        <v>5204</v>
      </c>
      <c r="E72" s="43"/>
      <c r="F72" s="43"/>
      <c r="G72" s="43"/>
      <c r="H72" s="43"/>
      <c r="I72" s="43"/>
      <c r="J72" s="43"/>
      <c r="K72" s="69"/>
      <c r="L72" s="69"/>
      <c r="M72" s="65"/>
      <c r="N72" s="65"/>
      <c r="O72" s="65"/>
      <c r="P72" s="43"/>
      <c r="Q72" s="64">
        <f t="shared" si="4"/>
        <v>0</v>
      </c>
      <c r="R72" s="64">
        <f t="shared" si="5"/>
        <v>0</v>
      </c>
    </row>
    <row r="73" spans="2:18" ht="33" customHeight="1">
      <c r="B73" s="6" t="s">
        <v>368</v>
      </c>
      <c r="C73" s="49" t="s">
        <v>263</v>
      </c>
      <c r="D73" s="5">
        <v>5205</v>
      </c>
      <c r="E73" s="43"/>
      <c r="F73" s="43"/>
      <c r="G73" s="43"/>
      <c r="H73" s="43"/>
      <c r="I73" s="43"/>
      <c r="J73" s="43"/>
      <c r="K73" s="69"/>
      <c r="L73" s="69"/>
      <c r="M73" s="65"/>
      <c r="N73" s="65"/>
      <c r="O73" s="65"/>
      <c r="P73" s="43"/>
      <c r="Q73" s="64">
        <f t="shared" si="4"/>
        <v>0</v>
      </c>
      <c r="R73" s="64">
        <f t="shared" si="5"/>
        <v>0</v>
      </c>
    </row>
    <row r="74" spans="2:18" ht="46.5" customHeight="1">
      <c r="B74" s="6" t="s">
        <v>369</v>
      </c>
      <c r="C74" s="49" t="s">
        <v>264</v>
      </c>
      <c r="D74" s="5">
        <v>5206</v>
      </c>
      <c r="E74" s="43"/>
      <c r="F74" s="43"/>
      <c r="G74" s="43"/>
      <c r="H74" s="43"/>
      <c r="I74" s="43"/>
      <c r="J74" s="43"/>
      <c r="K74" s="69"/>
      <c r="L74" s="69"/>
      <c r="M74" s="65"/>
      <c r="N74" s="65"/>
      <c r="O74" s="65"/>
      <c r="P74" s="43"/>
      <c r="Q74" s="64">
        <f t="shared" si="4"/>
        <v>0</v>
      </c>
      <c r="R74" s="64">
        <f t="shared" si="5"/>
        <v>0</v>
      </c>
    </row>
    <row r="75" spans="2:18" ht="38.25" customHeight="1">
      <c r="B75" s="6" t="s">
        <v>1002</v>
      </c>
      <c r="C75" s="49" t="s">
        <v>265</v>
      </c>
      <c r="D75" s="5">
        <v>5207</v>
      </c>
      <c r="E75" s="43"/>
      <c r="F75" s="43"/>
      <c r="G75" s="43"/>
      <c r="H75" s="43"/>
      <c r="I75" s="43"/>
      <c r="J75" s="43"/>
      <c r="K75" s="69"/>
      <c r="L75" s="69"/>
      <c r="M75" s="65"/>
      <c r="N75" s="65"/>
      <c r="O75" s="65"/>
      <c r="P75" s="43"/>
      <c r="Q75" s="64">
        <f t="shared" si="4"/>
        <v>0</v>
      </c>
      <c r="R75" s="64">
        <f t="shared" si="5"/>
        <v>0</v>
      </c>
    </row>
    <row r="76" spans="2:18" ht="15.75" customHeight="1">
      <c r="B76" s="6" t="s">
        <v>1003</v>
      </c>
      <c r="C76" s="49" t="s">
        <v>188</v>
      </c>
      <c r="D76" s="5">
        <v>5208</v>
      </c>
      <c r="E76" s="43"/>
      <c r="F76" s="43"/>
      <c r="G76" s="43"/>
      <c r="H76" s="43"/>
      <c r="I76" s="43"/>
      <c r="J76" s="43"/>
      <c r="K76" s="69"/>
      <c r="L76" s="69"/>
      <c r="M76" s="65"/>
      <c r="N76" s="65"/>
      <c r="O76" s="65"/>
      <c r="P76" s="43"/>
      <c r="Q76" s="64">
        <f t="shared" si="4"/>
        <v>0</v>
      </c>
      <c r="R76" s="64">
        <f t="shared" si="5"/>
        <v>0</v>
      </c>
    </row>
    <row r="77" spans="2:18" ht="15" customHeight="1">
      <c r="B77" s="6" t="s">
        <v>1029</v>
      </c>
      <c r="C77" s="49" t="s">
        <v>150</v>
      </c>
      <c r="D77" s="5">
        <v>5209</v>
      </c>
      <c r="E77" s="43"/>
      <c r="F77" s="43"/>
      <c r="G77" s="43"/>
      <c r="H77" s="43"/>
      <c r="I77" s="43"/>
      <c r="J77" s="43"/>
      <c r="K77" s="69"/>
      <c r="L77" s="69"/>
      <c r="M77" s="65"/>
      <c r="N77" s="65"/>
      <c r="O77" s="65"/>
      <c r="P77" s="43"/>
      <c r="Q77" s="64">
        <f t="shared" si="4"/>
        <v>0</v>
      </c>
      <c r="R77" s="64">
        <f t="shared" si="5"/>
        <v>0</v>
      </c>
    </row>
    <row r="78" spans="2:18" ht="44.25" customHeight="1">
      <c r="B78" s="6" t="s">
        <v>372</v>
      </c>
      <c r="C78" s="49" t="s">
        <v>151</v>
      </c>
      <c r="D78" s="5">
        <v>5210</v>
      </c>
      <c r="E78" s="43"/>
      <c r="F78" s="43"/>
      <c r="G78" s="43"/>
      <c r="H78" s="43"/>
      <c r="I78" s="43"/>
      <c r="J78" s="43"/>
      <c r="K78" s="69"/>
      <c r="L78" s="69"/>
      <c r="M78" s="65"/>
      <c r="N78" s="65"/>
      <c r="O78" s="65"/>
      <c r="P78" s="43"/>
      <c r="Q78" s="64">
        <f t="shared" si="4"/>
        <v>0</v>
      </c>
      <c r="R78" s="64">
        <f t="shared" si="5"/>
        <v>0</v>
      </c>
    </row>
    <row r="79" spans="2:18" ht="57.75" customHeight="1">
      <c r="B79" s="6" t="s">
        <v>373</v>
      </c>
      <c r="C79" s="49" t="s">
        <v>152</v>
      </c>
      <c r="D79" s="5">
        <v>5211</v>
      </c>
      <c r="E79" s="43"/>
      <c r="F79" s="43"/>
      <c r="G79" s="43"/>
      <c r="H79" s="43"/>
      <c r="I79" s="43"/>
      <c r="J79" s="43"/>
      <c r="K79" s="69"/>
      <c r="L79" s="69"/>
      <c r="M79" s="65"/>
      <c r="N79" s="65"/>
      <c r="O79" s="65"/>
      <c r="P79" s="43"/>
      <c r="Q79" s="64">
        <f t="shared" si="4"/>
        <v>0</v>
      </c>
      <c r="R79" s="64">
        <f t="shared" si="5"/>
        <v>0</v>
      </c>
    </row>
    <row r="80" spans="2:18" ht="40.5" customHeight="1">
      <c r="B80" s="6" t="s">
        <v>374</v>
      </c>
      <c r="C80" s="49" t="s">
        <v>86</v>
      </c>
      <c r="D80" s="5">
        <v>5212</v>
      </c>
      <c r="E80" s="43"/>
      <c r="F80" s="43"/>
      <c r="G80" s="43"/>
      <c r="H80" s="43"/>
      <c r="I80" s="43"/>
      <c r="J80" s="43"/>
      <c r="K80" s="69"/>
      <c r="L80" s="69"/>
      <c r="M80" s="65"/>
      <c r="N80" s="65"/>
      <c r="O80" s="65"/>
      <c r="P80" s="43"/>
      <c r="Q80" s="64">
        <f t="shared" si="4"/>
        <v>0</v>
      </c>
      <c r="R80" s="64">
        <f t="shared" si="5"/>
        <v>0</v>
      </c>
    </row>
    <row r="81" spans="2:18" ht="45.75" customHeight="1">
      <c r="B81" s="6" t="s">
        <v>1005</v>
      </c>
      <c r="C81" s="49" t="s">
        <v>189</v>
      </c>
      <c r="D81" s="5">
        <v>5213</v>
      </c>
      <c r="E81" s="43"/>
      <c r="F81" s="43"/>
      <c r="G81" s="43"/>
      <c r="H81" s="43"/>
      <c r="I81" s="43"/>
      <c r="J81" s="43"/>
      <c r="K81" s="69"/>
      <c r="L81" s="69"/>
      <c r="M81" s="65"/>
      <c r="N81" s="65"/>
      <c r="O81" s="65"/>
      <c r="P81" s="43"/>
      <c r="Q81" s="64">
        <f t="shared" si="4"/>
        <v>0</v>
      </c>
      <c r="R81" s="64">
        <f t="shared" si="5"/>
        <v>0</v>
      </c>
    </row>
    <row r="82" spans="2:18" ht="33" customHeight="1">
      <c r="B82" s="6" t="s">
        <v>1006</v>
      </c>
      <c r="C82" s="49" t="s">
        <v>266</v>
      </c>
      <c r="D82" s="5">
        <v>5214</v>
      </c>
      <c r="E82" s="43"/>
      <c r="F82" s="43"/>
      <c r="G82" s="43"/>
      <c r="H82" s="43"/>
      <c r="I82" s="43"/>
      <c r="J82" s="43"/>
      <c r="K82" s="69"/>
      <c r="L82" s="69"/>
      <c r="M82" s="65"/>
      <c r="N82" s="65"/>
      <c r="O82" s="65"/>
      <c r="P82" s="43"/>
      <c r="Q82" s="64">
        <f t="shared" si="4"/>
        <v>0</v>
      </c>
      <c r="R82" s="64">
        <f t="shared" si="5"/>
        <v>0</v>
      </c>
    </row>
    <row r="83" spans="2:18" ht="57.75" customHeight="1">
      <c r="B83" s="6" t="s">
        <v>375</v>
      </c>
      <c r="C83" s="49" t="s">
        <v>156</v>
      </c>
      <c r="D83" s="5">
        <v>5300</v>
      </c>
      <c r="E83" s="13" t="s">
        <v>733</v>
      </c>
      <c r="F83" s="13" t="s">
        <v>733</v>
      </c>
      <c r="G83" s="13" t="s">
        <v>733</v>
      </c>
      <c r="H83" s="13" t="s">
        <v>733</v>
      </c>
      <c r="I83" s="13" t="s">
        <v>733</v>
      </c>
      <c r="J83" s="13" t="s">
        <v>733</v>
      </c>
      <c r="K83" s="35" t="s">
        <v>733</v>
      </c>
      <c r="L83" s="35" t="s">
        <v>733</v>
      </c>
      <c r="M83" s="65"/>
      <c r="N83" s="65"/>
      <c r="O83" s="65"/>
      <c r="P83" s="43"/>
      <c r="Q83" s="64">
        <f t="shared" si="4"/>
        <v>0</v>
      </c>
      <c r="R83" s="64">
        <f t="shared" si="5"/>
        <v>0</v>
      </c>
    </row>
    <row r="84" spans="2:18" ht="15" customHeight="1">
      <c r="B84" s="6" t="s">
        <v>1030</v>
      </c>
      <c r="C84" s="49" t="s">
        <v>17</v>
      </c>
      <c r="D84" s="5">
        <v>5301</v>
      </c>
      <c r="E84" s="43"/>
      <c r="F84" s="43"/>
      <c r="G84" s="43"/>
      <c r="H84" s="43"/>
      <c r="I84" s="43"/>
      <c r="J84" s="43"/>
      <c r="K84" s="69"/>
      <c r="L84" s="69"/>
      <c r="M84" s="65"/>
      <c r="N84" s="65"/>
      <c r="O84" s="65"/>
      <c r="P84" s="43"/>
      <c r="Q84" s="64">
        <f t="shared" si="4"/>
        <v>0</v>
      </c>
      <c r="R84" s="64">
        <f t="shared" si="5"/>
        <v>0</v>
      </c>
    </row>
    <row r="85" spans="2:18" ht="12.75">
      <c r="B85" s="6" t="s">
        <v>17</v>
      </c>
      <c r="C85" s="49" t="s">
        <v>17</v>
      </c>
      <c r="D85" s="5" t="s">
        <v>17</v>
      </c>
      <c r="E85" s="43"/>
      <c r="F85" s="43"/>
      <c r="G85" s="43"/>
      <c r="H85" s="43"/>
      <c r="I85" s="43"/>
      <c r="J85" s="43"/>
      <c r="K85" s="69"/>
      <c r="L85" s="69"/>
      <c r="M85" s="65"/>
      <c r="N85" s="65"/>
      <c r="O85" s="65"/>
      <c r="P85" s="43"/>
      <c r="Q85" s="64">
        <f t="shared" si="4"/>
        <v>0</v>
      </c>
      <c r="R85" s="64">
        <f t="shared" si="5"/>
        <v>0</v>
      </c>
    </row>
    <row r="86" spans="2:18" ht="12.75">
      <c r="B86" s="6" t="s">
        <v>1009</v>
      </c>
      <c r="C86" s="49" t="s">
        <v>17</v>
      </c>
      <c r="D86" s="5">
        <v>5399</v>
      </c>
      <c r="E86" s="43"/>
      <c r="F86" s="43"/>
      <c r="G86" s="43"/>
      <c r="H86" s="43"/>
      <c r="I86" s="43"/>
      <c r="J86" s="43"/>
      <c r="K86" s="69"/>
      <c r="L86" s="69"/>
      <c r="M86" s="65"/>
      <c r="N86" s="65"/>
      <c r="O86" s="65"/>
      <c r="P86" s="43"/>
      <c r="Q86" s="64">
        <f t="shared" si="4"/>
        <v>0</v>
      </c>
      <c r="R86" s="64">
        <f t="shared" si="5"/>
        <v>0</v>
      </c>
    </row>
    <row r="87" spans="2:18" ht="55.5" customHeight="1">
      <c r="B87" s="6" t="s">
        <v>376</v>
      </c>
      <c r="C87" s="49" t="s">
        <v>158</v>
      </c>
      <c r="D87" s="5">
        <v>5400</v>
      </c>
      <c r="E87" s="13" t="s">
        <v>733</v>
      </c>
      <c r="F87" s="13" t="s">
        <v>733</v>
      </c>
      <c r="G87" s="13" t="s">
        <v>733</v>
      </c>
      <c r="H87" s="13" t="s">
        <v>733</v>
      </c>
      <c r="I87" s="13" t="s">
        <v>733</v>
      </c>
      <c r="J87" s="13" t="s">
        <v>733</v>
      </c>
      <c r="K87" s="35" t="s">
        <v>733</v>
      </c>
      <c r="L87" s="35" t="s">
        <v>733</v>
      </c>
      <c r="M87" s="65"/>
      <c r="N87" s="65"/>
      <c r="O87" s="65"/>
      <c r="P87" s="43"/>
      <c r="Q87" s="64">
        <f t="shared" si="4"/>
        <v>0</v>
      </c>
      <c r="R87" s="64">
        <f t="shared" si="5"/>
        <v>0</v>
      </c>
    </row>
    <row r="88" spans="2:18" ht="12.75">
      <c r="B88" s="6" t="s">
        <v>735</v>
      </c>
      <c r="C88" s="49" t="s">
        <v>17</v>
      </c>
      <c r="D88" s="5">
        <v>5401</v>
      </c>
      <c r="E88" s="43"/>
      <c r="F88" s="43"/>
      <c r="G88" s="43"/>
      <c r="H88" s="43"/>
      <c r="I88" s="43"/>
      <c r="J88" s="43"/>
      <c r="K88" s="69"/>
      <c r="L88" s="69"/>
      <c r="M88" s="65"/>
      <c r="N88" s="65"/>
      <c r="O88" s="65"/>
      <c r="P88" s="43"/>
      <c r="Q88" s="64">
        <f t="shared" si="4"/>
        <v>0</v>
      </c>
      <c r="R88" s="64">
        <f t="shared" si="5"/>
        <v>0</v>
      </c>
    </row>
    <row r="89" spans="2:18" ht="12.75">
      <c r="B89" s="6" t="s">
        <v>17</v>
      </c>
      <c r="C89" s="49" t="s">
        <v>17</v>
      </c>
      <c r="D89" s="5" t="s">
        <v>17</v>
      </c>
      <c r="E89" s="43"/>
      <c r="F89" s="43"/>
      <c r="G89" s="43"/>
      <c r="H89" s="43"/>
      <c r="I89" s="43"/>
      <c r="J89" s="43"/>
      <c r="K89" s="69"/>
      <c r="L89" s="69"/>
      <c r="M89" s="65"/>
      <c r="N89" s="65"/>
      <c r="O89" s="65"/>
      <c r="P89" s="43"/>
      <c r="Q89" s="64">
        <f t="shared" si="4"/>
        <v>0</v>
      </c>
      <c r="R89" s="64">
        <f t="shared" si="5"/>
        <v>0</v>
      </c>
    </row>
    <row r="90" spans="2:18" ht="12.75">
      <c r="B90" s="6" t="s">
        <v>159</v>
      </c>
      <c r="C90" s="49" t="s">
        <v>17</v>
      </c>
      <c r="D90" s="5">
        <v>5499</v>
      </c>
      <c r="E90" s="43"/>
      <c r="F90" s="43"/>
      <c r="G90" s="43"/>
      <c r="H90" s="43"/>
      <c r="I90" s="43"/>
      <c r="J90" s="43"/>
      <c r="K90" s="69"/>
      <c r="L90" s="69"/>
      <c r="M90" s="65"/>
      <c r="N90" s="65"/>
      <c r="O90" s="65"/>
      <c r="P90" s="43"/>
      <c r="Q90" s="64">
        <f t="shared" si="4"/>
        <v>0</v>
      </c>
      <c r="R90" s="64">
        <f t="shared" si="5"/>
        <v>0</v>
      </c>
    </row>
    <row r="91" spans="2:18" ht="79.5" customHeight="1">
      <c r="B91" s="8" t="s">
        <v>377</v>
      </c>
      <c r="C91" s="48" t="s">
        <v>269</v>
      </c>
      <c r="D91" s="4">
        <v>5500</v>
      </c>
      <c r="E91" s="13" t="s">
        <v>733</v>
      </c>
      <c r="F91" s="13" t="s">
        <v>733</v>
      </c>
      <c r="G91" s="13" t="s">
        <v>733</v>
      </c>
      <c r="H91" s="13" t="s">
        <v>733</v>
      </c>
      <c r="I91" s="13" t="s">
        <v>733</v>
      </c>
      <c r="J91" s="13" t="s">
        <v>733</v>
      </c>
      <c r="K91" s="35" t="s">
        <v>733</v>
      </c>
      <c r="L91" s="35" t="s">
        <v>733</v>
      </c>
      <c r="M91" s="66">
        <f aca="true" t="shared" si="7" ref="M91:R92">SUM(M92)</f>
        <v>49.9</v>
      </c>
      <c r="N91" s="66">
        <f t="shared" si="7"/>
        <v>49.9</v>
      </c>
      <c r="O91" s="66">
        <f t="shared" si="7"/>
        <v>57.5</v>
      </c>
      <c r="P91" s="66">
        <f t="shared" si="7"/>
        <v>0</v>
      </c>
      <c r="Q91" s="66">
        <f t="shared" si="7"/>
        <v>0</v>
      </c>
      <c r="R91" s="66">
        <f t="shared" si="7"/>
        <v>0</v>
      </c>
    </row>
    <row r="92" spans="2:18" ht="32.25" customHeight="1">
      <c r="B92" s="6" t="s">
        <v>378</v>
      </c>
      <c r="C92" s="49" t="s">
        <v>162</v>
      </c>
      <c r="D92" s="5">
        <v>5501</v>
      </c>
      <c r="E92" s="13" t="s">
        <v>733</v>
      </c>
      <c r="F92" s="13" t="s">
        <v>733</v>
      </c>
      <c r="G92" s="13" t="s">
        <v>733</v>
      </c>
      <c r="H92" s="13" t="s">
        <v>733</v>
      </c>
      <c r="I92" s="13" t="s">
        <v>733</v>
      </c>
      <c r="J92" s="13" t="s">
        <v>733</v>
      </c>
      <c r="K92" s="35" t="s">
        <v>733</v>
      </c>
      <c r="L92" s="35" t="s">
        <v>733</v>
      </c>
      <c r="M92" s="66">
        <f t="shared" si="7"/>
        <v>49.9</v>
      </c>
      <c r="N92" s="66">
        <f t="shared" si="7"/>
        <v>49.9</v>
      </c>
      <c r="O92" s="66">
        <f t="shared" si="7"/>
        <v>57.5</v>
      </c>
      <c r="P92" s="66">
        <f t="shared" si="7"/>
        <v>0</v>
      </c>
      <c r="Q92" s="66">
        <f t="shared" si="7"/>
        <v>0</v>
      </c>
      <c r="R92" s="66">
        <f t="shared" si="7"/>
        <v>0</v>
      </c>
    </row>
    <row r="93" spans="2:18" ht="168.75" customHeight="1">
      <c r="B93" s="6" t="s">
        <v>379</v>
      </c>
      <c r="C93" s="53" t="s">
        <v>799</v>
      </c>
      <c r="D93" s="5">
        <v>5502</v>
      </c>
      <c r="E93" s="43"/>
      <c r="F93" s="43"/>
      <c r="G93" s="43"/>
      <c r="H93" s="73" t="s">
        <v>964</v>
      </c>
      <c r="I93" s="21" t="s">
        <v>965</v>
      </c>
      <c r="J93" s="21" t="s">
        <v>966</v>
      </c>
      <c r="K93" s="69" t="s">
        <v>873</v>
      </c>
      <c r="L93" s="69" t="s">
        <v>875</v>
      </c>
      <c r="M93" s="65">
        <v>49.9</v>
      </c>
      <c r="N93" s="65">
        <v>49.9</v>
      </c>
      <c r="O93" s="65">
        <v>57.5</v>
      </c>
      <c r="P93" s="43"/>
      <c r="Q93" s="64">
        <f t="shared" si="4"/>
        <v>0</v>
      </c>
      <c r="R93" s="64">
        <f t="shared" si="5"/>
        <v>0</v>
      </c>
    </row>
    <row r="94" spans="2:18" ht="12.75">
      <c r="B94" s="6" t="s">
        <v>17</v>
      </c>
      <c r="C94" s="49" t="s">
        <v>17</v>
      </c>
      <c r="D94" s="5" t="s">
        <v>17</v>
      </c>
      <c r="E94" s="43"/>
      <c r="F94" s="43"/>
      <c r="G94" s="43"/>
      <c r="H94" s="43"/>
      <c r="I94" s="43"/>
      <c r="J94" s="43"/>
      <c r="K94" s="69"/>
      <c r="L94" s="69"/>
      <c r="M94" s="65"/>
      <c r="N94" s="65"/>
      <c r="O94" s="65"/>
      <c r="P94" s="43"/>
      <c r="Q94" s="64">
        <f t="shared" si="4"/>
        <v>0</v>
      </c>
      <c r="R94" s="64">
        <f t="shared" si="5"/>
        <v>0</v>
      </c>
    </row>
    <row r="95" spans="2:18" ht="12.75">
      <c r="B95" s="6" t="s">
        <v>1011</v>
      </c>
      <c r="C95" s="49" t="s">
        <v>17</v>
      </c>
      <c r="D95" s="5">
        <v>5599</v>
      </c>
      <c r="E95" s="43"/>
      <c r="F95" s="43"/>
      <c r="G95" s="43"/>
      <c r="H95" s="43"/>
      <c r="I95" s="43"/>
      <c r="J95" s="43"/>
      <c r="K95" s="69"/>
      <c r="L95" s="69"/>
      <c r="M95" s="65"/>
      <c r="N95" s="65"/>
      <c r="O95" s="65"/>
      <c r="P95" s="43"/>
      <c r="Q95" s="64">
        <f aca="true" t="shared" si="8" ref="Q95:Q114">SUM(P95*104.8/100)</f>
        <v>0</v>
      </c>
      <c r="R95" s="64">
        <f aca="true" t="shared" si="9" ref="R95:R114">SUM(Q95*104.3/100)</f>
        <v>0</v>
      </c>
    </row>
    <row r="96" spans="2:18" ht="25.5" customHeight="1">
      <c r="B96" s="6" t="s">
        <v>1031</v>
      </c>
      <c r="C96" s="49" t="s">
        <v>271</v>
      </c>
      <c r="D96" s="5">
        <v>5600</v>
      </c>
      <c r="E96" s="13" t="s">
        <v>733</v>
      </c>
      <c r="F96" s="13" t="s">
        <v>733</v>
      </c>
      <c r="G96" s="13" t="s">
        <v>733</v>
      </c>
      <c r="H96" s="13" t="s">
        <v>733</v>
      </c>
      <c r="I96" s="13" t="s">
        <v>733</v>
      </c>
      <c r="J96" s="13" t="s">
        <v>733</v>
      </c>
      <c r="K96" s="35" t="s">
        <v>733</v>
      </c>
      <c r="L96" s="35" t="s">
        <v>733</v>
      </c>
      <c r="M96" s="65"/>
      <c r="N96" s="65"/>
      <c r="O96" s="65"/>
      <c r="P96" s="43"/>
      <c r="Q96" s="64">
        <f t="shared" si="8"/>
        <v>0</v>
      </c>
      <c r="R96" s="64">
        <f t="shared" si="9"/>
        <v>0</v>
      </c>
    </row>
    <row r="97" spans="2:18" ht="12.75">
      <c r="B97" s="6" t="s">
        <v>1013</v>
      </c>
      <c r="C97" s="49" t="s">
        <v>17</v>
      </c>
      <c r="D97" s="5">
        <v>5601</v>
      </c>
      <c r="E97" s="43"/>
      <c r="F97" s="43"/>
      <c r="G97" s="43"/>
      <c r="H97" s="43"/>
      <c r="I97" s="43"/>
      <c r="J97" s="43"/>
      <c r="K97" s="69"/>
      <c r="L97" s="69"/>
      <c r="M97" s="65"/>
      <c r="N97" s="65"/>
      <c r="O97" s="65"/>
      <c r="P97" s="43"/>
      <c r="Q97" s="64">
        <f t="shared" si="8"/>
        <v>0</v>
      </c>
      <c r="R97" s="64">
        <f t="shared" si="9"/>
        <v>0</v>
      </c>
    </row>
    <row r="98" spans="2:18" ht="12.75">
      <c r="B98" s="6" t="s">
        <v>17</v>
      </c>
      <c r="C98" s="49" t="s">
        <v>17</v>
      </c>
      <c r="D98" s="5" t="s">
        <v>17</v>
      </c>
      <c r="E98" s="43"/>
      <c r="F98" s="43"/>
      <c r="G98" s="43"/>
      <c r="H98" s="43"/>
      <c r="I98" s="43"/>
      <c r="J98" s="43"/>
      <c r="K98" s="69"/>
      <c r="L98" s="69"/>
      <c r="M98" s="65"/>
      <c r="N98" s="65"/>
      <c r="O98" s="65"/>
      <c r="P98" s="43"/>
      <c r="Q98" s="64">
        <f t="shared" si="8"/>
        <v>0</v>
      </c>
      <c r="R98" s="64">
        <f t="shared" si="9"/>
        <v>0</v>
      </c>
    </row>
    <row r="99" spans="2:18" ht="12.75">
      <c r="B99" s="6" t="s">
        <v>1014</v>
      </c>
      <c r="C99" s="49" t="s">
        <v>17</v>
      </c>
      <c r="D99" s="5">
        <v>5699</v>
      </c>
      <c r="E99" s="43"/>
      <c r="F99" s="43"/>
      <c r="G99" s="43"/>
      <c r="H99" s="43"/>
      <c r="I99" s="43"/>
      <c r="J99" s="43"/>
      <c r="K99" s="69"/>
      <c r="L99" s="69"/>
      <c r="M99" s="65"/>
      <c r="N99" s="65"/>
      <c r="O99" s="65"/>
      <c r="P99" s="43"/>
      <c r="Q99" s="64">
        <f t="shared" si="8"/>
        <v>0</v>
      </c>
      <c r="R99" s="64">
        <f t="shared" si="9"/>
        <v>0</v>
      </c>
    </row>
    <row r="100" spans="2:18" ht="64.5" customHeight="1">
      <c r="B100" s="8" t="s">
        <v>428</v>
      </c>
      <c r="C100" s="48" t="s">
        <v>273</v>
      </c>
      <c r="D100" s="4">
        <v>5700</v>
      </c>
      <c r="E100" s="13" t="s">
        <v>733</v>
      </c>
      <c r="F100" s="13" t="s">
        <v>733</v>
      </c>
      <c r="G100" s="13" t="s">
        <v>733</v>
      </c>
      <c r="H100" s="13" t="s">
        <v>733</v>
      </c>
      <c r="I100" s="13" t="s">
        <v>733</v>
      </c>
      <c r="J100" s="13" t="s">
        <v>733</v>
      </c>
      <c r="K100" s="35" t="s">
        <v>733</v>
      </c>
      <c r="L100" s="35" t="s">
        <v>733</v>
      </c>
      <c r="M100" s="66">
        <f aca="true" t="shared" si="10" ref="M100:R100">SUM(M107)</f>
        <v>270.8</v>
      </c>
      <c r="N100" s="66">
        <f t="shared" si="10"/>
        <v>270.8</v>
      </c>
      <c r="O100" s="66">
        <f t="shared" si="10"/>
        <v>257.9</v>
      </c>
      <c r="P100" s="66">
        <f t="shared" si="10"/>
        <v>310.4</v>
      </c>
      <c r="Q100" s="66">
        <f t="shared" si="10"/>
        <v>311.2</v>
      </c>
      <c r="R100" s="66">
        <f t="shared" si="10"/>
        <v>311.9</v>
      </c>
    </row>
    <row r="101" spans="2:18" ht="12.75">
      <c r="B101" s="6" t="s">
        <v>429</v>
      </c>
      <c r="C101" s="49" t="s">
        <v>225</v>
      </c>
      <c r="D101" s="5">
        <v>5701</v>
      </c>
      <c r="E101" s="13" t="s">
        <v>733</v>
      </c>
      <c r="F101" s="13" t="s">
        <v>733</v>
      </c>
      <c r="G101" s="13" t="s">
        <v>733</v>
      </c>
      <c r="H101" s="13" t="s">
        <v>733</v>
      </c>
      <c r="I101" s="13" t="s">
        <v>733</v>
      </c>
      <c r="J101" s="13" t="s">
        <v>733</v>
      </c>
      <c r="K101" s="35" t="s">
        <v>733</v>
      </c>
      <c r="L101" s="35" t="s">
        <v>733</v>
      </c>
      <c r="M101" s="65"/>
      <c r="N101" s="65"/>
      <c r="O101" s="65"/>
      <c r="P101" s="43"/>
      <c r="Q101" s="64">
        <f t="shared" si="8"/>
        <v>0</v>
      </c>
      <c r="R101" s="64">
        <f t="shared" si="9"/>
        <v>0</v>
      </c>
    </row>
    <row r="102" spans="2:18" ht="16.5" customHeight="1">
      <c r="B102" s="6" t="s">
        <v>1016</v>
      </c>
      <c r="C102" s="49" t="s">
        <v>226</v>
      </c>
      <c r="D102" s="5">
        <v>5702</v>
      </c>
      <c r="E102" s="43"/>
      <c r="F102" s="43"/>
      <c r="G102" s="43"/>
      <c r="H102" s="43"/>
      <c r="I102" s="43"/>
      <c r="J102" s="43"/>
      <c r="K102" s="69"/>
      <c r="L102" s="69"/>
      <c r="M102" s="65"/>
      <c r="N102" s="65"/>
      <c r="O102" s="65"/>
      <c r="P102" s="43"/>
      <c r="Q102" s="64">
        <f t="shared" si="8"/>
        <v>0</v>
      </c>
      <c r="R102" s="64">
        <f t="shared" si="9"/>
        <v>0</v>
      </c>
    </row>
    <row r="103" spans="2:18" ht="27.75" customHeight="1">
      <c r="B103" s="6" t="s">
        <v>1032</v>
      </c>
      <c r="C103" s="49" t="s">
        <v>227</v>
      </c>
      <c r="D103" s="5">
        <v>5703</v>
      </c>
      <c r="E103" s="13" t="s">
        <v>733</v>
      </c>
      <c r="F103" s="13" t="s">
        <v>733</v>
      </c>
      <c r="G103" s="13" t="s">
        <v>733</v>
      </c>
      <c r="H103" s="13" t="s">
        <v>733</v>
      </c>
      <c r="I103" s="13" t="s">
        <v>733</v>
      </c>
      <c r="J103" s="13" t="s">
        <v>733</v>
      </c>
      <c r="K103" s="35" t="s">
        <v>733</v>
      </c>
      <c r="L103" s="35" t="s">
        <v>733</v>
      </c>
      <c r="M103" s="65"/>
      <c r="N103" s="65"/>
      <c r="O103" s="65"/>
      <c r="P103" s="43"/>
      <c r="Q103" s="64">
        <f t="shared" si="8"/>
        <v>0</v>
      </c>
      <c r="R103" s="64">
        <f t="shared" si="9"/>
        <v>0</v>
      </c>
    </row>
    <row r="104" spans="2:18" ht="16.5" customHeight="1">
      <c r="B104" s="6" t="s">
        <v>1018</v>
      </c>
      <c r="C104" s="49" t="s">
        <v>17</v>
      </c>
      <c r="D104" s="5">
        <v>5704</v>
      </c>
      <c r="E104" s="43"/>
      <c r="F104" s="43"/>
      <c r="G104" s="43"/>
      <c r="H104" s="43"/>
      <c r="I104" s="43"/>
      <c r="J104" s="43"/>
      <c r="K104" s="69"/>
      <c r="L104" s="69"/>
      <c r="M104" s="65"/>
      <c r="N104" s="65"/>
      <c r="O104" s="65"/>
      <c r="P104" s="43"/>
      <c r="Q104" s="64">
        <f t="shared" si="8"/>
        <v>0</v>
      </c>
      <c r="R104" s="64">
        <f t="shared" si="9"/>
        <v>0</v>
      </c>
    </row>
    <row r="105" spans="2:18" ht="12.75">
      <c r="B105" s="6" t="s">
        <v>17</v>
      </c>
      <c r="C105" s="49" t="s">
        <v>17</v>
      </c>
      <c r="D105" s="5" t="s">
        <v>17</v>
      </c>
      <c r="E105" s="43"/>
      <c r="F105" s="43"/>
      <c r="G105" s="43"/>
      <c r="H105" s="43"/>
      <c r="I105" s="43"/>
      <c r="J105" s="43"/>
      <c r="K105" s="69"/>
      <c r="L105" s="69"/>
      <c r="M105" s="65"/>
      <c r="N105" s="65"/>
      <c r="O105" s="65"/>
      <c r="P105" s="43"/>
      <c r="Q105" s="64">
        <f t="shared" si="8"/>
        <v>0</v>
      </c>
      <c r="R105" s="64">
        <f t="shared" si="9"/>
        <v>0</v>
      </c>
    </row>
    <row r="106" spans="2:18" ht="14.25" customHeight="1">
      <c r="B106" s="6" t="s">
        <v>1019</v>
      </c>
      <c r="C106" s="49" t="s">
        <v>17</v>
      </c>
      <c r="D106" s="5">
        <v>5799</v>
      </c>
      <c r="E106" s="43"/>
      <c r="F106" s="43"/>
      <c r="G106" s="43"/>
      <c r="H106" s="43"/>
      <c r="I106" s="43"/>
      <c r="J106" s="43"/>
      <c r="K106" s="69"/>
      <c r="L106" s="69"/>
      <c r="M106" s="65"/>
      <c r="N106" s="65"/>
      <c r="O106" s="65"/>
      <c r="P106" s="43"/>
      <c r="Q106" s="64">
        <f t="shared" si="8"/>
        <v>0</v>
      </c>
      <c r="R106" s="64">
        <f t="shared" si="9"/>
        <v>0</v>
      </c>
    </row>
    <row r="107" spans="2:18" ht="17.25" customHeight="1">
      <c r="B107" s="6" t="s">
        <v>430</v>
      </c>
      <c r="C107" s="49" t="s">
        <v>169</v>
      </c>
      <c r="D107" s="5">
        <v>5800</v>
      </c>
      <c r="E107" s="13" t="s">
        <v>733</v>
      </c>
      <c r="F107" s="13" t="s">
        <v>733</v>
      </c>
      <c r="G107" s="13" t="s">
        <v>733</v>
      </c>
      <c r="H107" s="13" t="s">
        <v>733</v>
      </c>
      <c r="I107" s="13" t="s">
        <v>733</v>
      </c>
      <c r="J107" s="13" t="s">
        <v>733</v>
      </c>
      <c r="K107" s="35" t="s">
        <v>733</v>
      </c>
      <c r="L107" s="35" t="s">
        <v>733</v>
      </c>
      <c r="M107" s="65">
        <f aca="true" t="shared" si="11" ref="M107:R108">SUM(M108)</f>
        <v>270.8</v>
      </c>
      <c r="N107" s="65">
        <f t="shared" si="11"/>
        <v>270.8</v>
      </c>
      <c r="O107" s="65">
        <f t="shared" si="11"/>
        <v>257.9</v>
      </c>
      <c r="P107" s="65">
        <f t="shared" si="11"/>
        <v>310.4</v>
      </c>
      <c r="Q107" s="65">
        <f t="shared" si="11"/>
        <v>311.2</v>
      </c>
      <c r="R107" s="65">
        <f t="shared" si="11"/>
        <v>311.9</v>
      </c>
    </row>
    <row r="108" spans="2:18" ht="56.25" customHeight="1">
      <c r="B108" s="6" t="s">
        <v>1020</v>
      </c>
      <c r="C108" s="49" t="s">
        <v>275</v>
      </c>
      <c r="D108" s="5">
        <v>5801</v>
      </c>
      <c r="E108" s="13" t="s">
        <v>733</v>
      </c>
      <c r="F108" s="13" t="s">
        <v>733</v>
      </c>
      <c r="G108" s="13" t="s">
        <v>733</v>
      </c>
      <c r="H108" s="13" t="s">
        <v>733</v>
      </c>
      <c r="I108" s="13" t="s">
        <v>733</v>
      </c>
      <c r="J108" s="13" t="s">
        <v>733</v>
      </c>
      <c r="K108" s="35" t="s">
        <v>733</v>
      </c>
      <c r="L108" s="35" t="s">
        <v>733</v>
      </c>
      <c r="M108" s="65">
        <f t="shared" si="11"/>
        <v>270.8</v>
      </c>
      <c r="N108" s="65">
        <f t="shared" si="11"/>
        <v>270.8</v>
      </c>
      <c r="O108" s="65">
        <f t="shared" si="11"/>
        <v>257.9</v>
      </c>
      <c r="P108" s="65">
        <f t="shared" si="11"/>
        <v>310.4</v>
      </c>
      <c r="Q108" s="65">
        <f t="shared" si="11"/>
        <v>311.2</v>
      </c>
      <c r="R108" s="65">
        <f t="shared" si="11"/>
        <v>311.9</v>
      </c>
    </row>
    <row r="109" spans="2:18" ht="156">
      <c r="B109" s="6" t="s">
        <v>1021</v>
      </c>
      <c r="C109" s="49" t="s">
        <v>897</v>
      </c>
      <c r="D109" s="5">
        <v>5802</v>
      </c>
      <c r="E109" s="21" t="s">
        <v>906</v>
      </c>
      <c r="F109" s="21" t="s">
        <v>924</v>
      </c>
      <c r="G109" s="21" t="s">
        <v>913</v>
      </c>
      <c r="H109" s="43"/>
      <c r="I109" s="43"/>
      <c r="J109" s="43"/>
      <c r="K109" s="69" t="s">
        <v>877</v>
      </c>
      <c r="L109" s="69" t="s">
        <v>869</v>
      </c>
      <c r="M109" s="65">
        <v>270.8</v>
      </c>
      <c r="N109" s="65">
        <v>270.8</v>
      </c>
      <c r="O109" s="65">
        <v>257.9</v>
      </c>
      <c r="P109" s="79">
        <v>310.4</v>
      </c>
      <c r="Q109" s="64">
        <v>311.2</v>
      </c>
      <c r="R109" s="64">
        <v>311.9</v>
      </c>
    </row>
    <row r="110" spans="2:18" ht="15" customHeight="1">
      <c r="B110" s="6" t="s">
        <v>1022</v>
      </c>
      <c r="C110" s="49" t="s">
        <v>17</v>
      </c>
      <c r="D110" s="5">
        <v>5899</v>
      </c>
      <c r="E110" s="43"/>
      <c r="F110" s="43"/>
      <c r="G110" s="43"/>
      <c r="H110" s="43"/>
      <c r="I110" s="43"/>
      <c r="J110" s="43"/>
      <c r="K110" s="69"/>
      <c r="L110" s="69"/>
      <c r="M110" s="65"/>
      <c r="N110" s="65"/>
      <c r="O110" s="65"/>
      <c r="P110" s="43"/>
      <c r="Q110" s="64">
        <f t="shared" si="8"/>
        <v>0</v>
      </c>
      <c r="R110" s="64">
        <f t="shared" si="9"/>
        <v>0</v>
      </c>
    </row>
    <row r="111" spans="2:18" ht="28.5" customHeight="1">
      <c r="B111" s="6" t="s">
        <v>1033</v>
      </c>
      <c r="C111" s="49" t="s">
        <v>277</v>
      </c>
      <c r="D111" s="5">
        <v>5900</v>
      </c>
      <c r="E111" s="13" t="s">
        <v>733</v>
      </c>
      <c r="F111" s="13" t="s">
        <v>733</v>
      </c>
      <c r="G111" s="13" t="s">
        <v>733</v>
      </c>
      <c r="H111" s="13" t="s">
        <v>733</v>
      </c>
      <c r="I111" s="13" t="s">
        <v>733</v>
      </c>
      <c r="J111" s="13" t="s">
        <v>733</v>
      </c>
      <c r="K111" s="35" t="s">
        <v>733</v>
      </c>
      <c r="L111" s="35" t="s">
        <v>733</v>
      </c>
      <c r="M111" s="65"/>
      <c r="N111" s="65"/>
      <c r="O111" s="65"/>
      <c r="P111" s="43"/>
      <c r="Q111" s="64">
        <f t="shared" si="8"/>
        <v>0</v>
      </c>
      <c r="R111" s="64">
        <f t="shared" si="9"/>
        <v>0</v>
      </c>
    </row>
    <row r="112" spans="2:18" ht="13.5" customHeight="1">
      <c r="B112" s="6" t="s">
        <v>1024</v>
      </c>
      <c r="C112" s="49" t="s">
        <v>17</v>
      </c>
      <c r="D112" s="5">
        <v>5901</v>
      </c>
      <c r="E112" s="43"/>
      <c r="F112" s="43"/>
      <c r="G112" s="43"/>
      <c r="H112" s="43"/>
      <c r="I112" s="43"/>
      <c r="J112" s="43"/>
      <c r="K112" s="69"/>
      <c r="L112" s="69"/>
      <c r="M112" s="65"/>
      <c r="N112" s="65"/>
      <c r="O112" s="65"/>
      <c r="P112" s="43"/>
      <c r="Q112" s="64">
        <f t="shared" si="8"/>
        <v>0</v>
      </c>
      <c r="R112" s="64">
        <f t="shared" si="9"/>
        <v>0</v>
      </c>
    </row>
    <row r="113" spans="2:18" ht="12.75">
      <c r="B113" s="6" t="s">
        <v>17</v>
      </c>
      <c r="C113" s="49" t="s">
        <v>17</v>
      </c>
      <c r="D113" s="5" t="s">
        <v>17</v>
      </c>
      <c r="E113" s="43"/>
      <c r="F113" s="43"/>
      <c r="G113" s="43"/>
      <c r="H113" s="43"/>
      <c r="I113" s="43"/>
      <c r="J113" s="43"/>
      <c r="K113" s="69"/>
      <c r="L113" s="69"/>
      <c r="M113" s="65"/>
      <c r="N113" s="65"/>
      <c r="O113" s="65"/>
      <c r="P113" s="43"/>
      <c r="Q113" s="64">
        <f t="shared" si="8"/>
        <v>0</v>
      </c>
      <c r="R113" s="64">
        <f t="shared" si="9"/>
        <v>0</v>
      </c>
    </row>
    <row r="114" spans="2:18" ht="14.25" customHeight="1">
      <c r="B114" s="6" t="s">
        <v>1034</v>
      </c>
      <c r="C114" s="49" t="s">
        <v>17</v>
      </c>
      <c r="D114" s="5">
        <v>5999</v>
      </c>
      <c r="E114" s="43"/>
      <c r="F114" s="43"/>
      <c r="G114" s="43"/>
      <c r="H114" s="43"/>
      <c r="I114" s="43"/>
      <c r="J114" s="43"/>
      <c r="K114" s="69"/>
      <c r="L114" s="69"/>
      <c r="M114" s="65"/>
      <c r="N114" s="65"/>
      <c r="O114" s="65"/>
      <c r="P114" s="43"/>
      <c r="Q114" s="64">
        <f t="shared" si="8"/>
        <v>0</v>
      </c>
      <c r="R114" s="64">
        <f t="shared" si="9"/>
        <v>0</v>
      </c>
    </row>
    <row r="116" ht="12.75">
      <c r="C116" s="54" t="s">
        <v>1047</v>
      </c>
    </row>
    <row r="117" ht="12.75">
      <c r="C117" s="54" t="s">
        <v>1048</v>
      </c>
    </row>
  </sheetData>
  <sheetProtection/>
  <mergeCells count="12">
    <mergeCell ref="M4:N4"/>
    <mergeCell ref="O4:O5"/>
    <mergeCell ref="P4:P5"/>
    <mergeCell ref="Q4:R4"/>
    <mergeCell ref="B1:R1"/>
    <mergeCell ref="B3:C5"/>
    <mergeCell ref="D3:D5"/>
    <mergeCell ref="E3:J3"/>
    <mergeCell ref="K3:L4"/>
    <mergeCell ref="M3:R3"/>
    <mergeCell ref="E4:G4"/>
    <mergeCell ref="H4:J4"/>
  </mergeCells>
  <printOptions horizontalCentered="1"/>
  <pageMargins left="0" right="0" top="0" bottom="0" header="0" footer="0"/>
  <pageSetup firstPageNumber="21" useFirstPageNumber="1" fitToHeight="0" fitToWidth="1" horizontalDpi="600" verticalDpi="600" orientation="landscape"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dc:creator>
  <cp:keywords/>
  <dc:description/>
  <cp:lastModifiedBy>Демина</cp:lastModifiedBy>
  <cp:lastPrinted>2016-12-13T06:24:51Z</cp:lastPrinted>
  <dcterms:created xsi:type="dcterms:W3CDTF">2015-01-13T12:52:34Z</dcterms:created>
  <dcterms:modified xsi:type="dcterms:W3CDTF">2017-03-30T12:13:16Z</dcterms:modified>
  <cp:category/>
  <cp:version/>
  <cp:contentType/>
  <cp:contentStatus/>
</cp:coreProperties>
</file>