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O8" i="1" l="1"/>
  <c r="BL9" i="1"/>
  <c r="BL11" i="1"/>
  <c r="BL12" i="1"/>
  <c r="BL13" i="1"/>
  <c r="BL8" i="1"/>
  <c r="BF8" i="1"/>
  <c r="AX8" i="1"/>
  <c r="AN9" i="1"/>
  <c r="AN11" i="1"/>
  <c r="AN12" i="1"/>
  <c r="AN13" i="1"/>
  <c r="AN8" i="1"/>
  <c r="V9" i="1"/>
  <c r="V11" i="1"/>
  <c r="V12" i="1"/>
  <c r="V13" i="1"/>
  <c r="V8" i="1"/>
  <c r="BP8" i="1" l="1"/>
  <c r="BO9" i="1"/>
  <c r="BO11" i="1"/>
  <c r="BO12" i="1"/>
  <c r="BO13" i="1"/>
  <c r="BF9" i="1" l="1"/>
  <c r="BF11" i="1"/>
  <c r="BP11" i="1" s="1"/>
  <c r="BF12" i="1"/>
  <c r="BP12" i="1" s="1"/>
  <c r="BF13" i="1"/>
  <c r="BP13" i="1" s="1"/>
  <c r="AX9" i="1" l="1"/>
  <c r="BP9" i="1" s="1"/>
  <c r="AX11" i="1"/>
  <c r="AX12" i="1"/>
  <c r="AX13" i="1"/>
</calcChain>
</file>

<file path=xl/sharedStrings.xml><?xml version="1.0" encoding="utf-8"?>
<sst xmlns="http://schemas.openxmlformats.org/spreadsheetml/2006/main" count="157" uniqueCount="59">
  <si>
    <t>Отчет о результатах мониторинга качества финансового менеджмента,</t>
  </si>
  <si>
    <t>осуществляемого главными администраторами средств районного бюджета</t>
  </si>
  <si>
    <t>№</t>
  </si>
  <si>
    <t>п\п</t>
  </si>
  <si>
    <t>Наименование главного администратора средств районного бюджета</t>
  </si>
  <si>
    <t>КВСР</t>
  </si>
  <si>
    <t>1. Финансовое планирование</t>
  </si>
  <si>
    <t>%</t>
  </si>
  <si>
    <t>баллы</t>
  </si>
  <si>
    <t>1 группа</t>
  </si>
  <si>
    <t>Районный отдел образования</t>
  </si>
  <si>
    <t>Отдел культуры</t>
  </si>
  <si>
    <t>2 группа</t>
  </si>
  <si>
    <t>Администрация</t>
  </si>
  <si>
    <t>Управление сельского хозяйства</t>
  </si>
  <si>
    <t>Управление финансов</t>
  </si>
  <si>
    <t>2.8. Уровень подготовки платежных документов</t>
  </si>
  <si>
    <t>2.9. Уровень  использования субсидий бюджетными  и автономными учреждениями, предоставленных на  выполнение муниципальных заданий</t>
  </si>
  <si>
    <t>2.Исполнение бюджета в части расходов</t>
  </si>
  <si>
    <t>3.3. Отклонение кассового исполнения по доходам от прогноза по главному администратору доходов районного бюджета</t>
  </si>
  <si>
    <t>3.Исполнение бюджета в части доходов</t>
  </si>
  <si>
    <t>ВСЕГО</t>
  </si>
  <si>
    <t>Количество баллов</t>
  </si>
  <si>
    <t>1.4.  Охват в обоснованиях бюджетных ассигнований на очередной финансовый год показателями непосредственных результатов (пояснительными записками) сумм ассигнований, доведенных Управлением финансов администрации Шарангского района в качестве предельных объемов ассигнований в ходе составления проекта районного бюджета</t>
  </si>
  <si>
    <t>1.5 Доля бюджетных ассигнований, представленных в программном виде</t>
  </si>
  <si>
    <t>1.6. Доля бюджетных ассигнований  на предоставление муниципальных услуг в виде субсидий на выполнение муниципальных заданий</t>
  </si>
  <si>
    <t>1.1. Своевре - менность представления предвари -тельного (планового) реестра расходных обязательств</t>
  </si>
  <si>
    <t>1.2. Полнота информации о расходных обязательс-твах</t>
  </si>
  <si>
    <t>1.3. Сроки представления обоснований бюджетных ассигнований на очередной финансовый год</t>
  </si>
  <si>
    <t>4.1. Методи - ческие рекоменда- ции (указания) ГРБС по реализации муниципальной учетной политики</t>
  </si>
  <si>
    <t>4.4. Динамика объема материальных запасов</t>
  </si>
  <si>
    <t>4. Учет и отчетность</t>
  </si>
  <si>
    <t>2.1. Кассовое исполнение расходов</t>
  </si>
  <si>
    <t>2.3. Кассовое исполнение районных целевых программ ГРБС</t>
  </si>
  <si>
    <t>2.4. Своевремен-ность принятия  бюджетных обязательств</t>
  </si>
  <si>
    <t>2.7. Качество исполнения расходов: наличие просрочен - ной кредиторс-кой задолжен-ности</t>
  </si>
  <si>
    <t>074</t>
  </si>
  <si>
    <t>057</t>
  </si>
  <si>
    <t>082</t>
  </si>
  <si>
    <t>001</t>
  </si>
  <si>
    <t>3.2.  Полнота зачисления   платежей в районный бюджет по главному администра -тору доходов районного бюджета, объем невыясненных поступлений</t>
  </si>
  <si>
    <t>3.1. Качество правовой базы главного администра-тора доходов районного бюджета по администри-рованию доходов</t>
  </si>
  <si>
    <t>2.2. Равномер- ность осуществляемых расходов в отчетном фин. году</t>
  </si>
  <si>
    <t>2.10.Равномерность расходов, осуществляемых бюджетными и автономными уч-ми на выполнение муниципальных заданий</t>
  </si>
  <si>
    <t xml:space="preserve">3.4. Эффективность управления дебиторской задолженностью по расчетам с дебиторами по доходам </t>
  </si>
  <si>
    <t xml:space="preserve">4.2. Подготовка и внедрение управленческого учета </t>
  </si>
  <si>
    <t>4.3. Степень реализации ведомственного плана повышения эффективности бюджетных расходов</t>
  </si>
  <si>
    <t>5.1. Осуществление мероприятий внутреннего  контроля</t>
  </si>
  <si>
    <t>4.5.Коэффициент сложности бюджетных ассигнований</t>
  </si>
  <si>
    <t>5.Контроль и аудит</t>
  </si>
  <si>
    <t>6.Исполнение судебных актов</t>
  </si>
  <si>
    <t>6.1.Качество исполнения бюджетных обязательств</t>
  </si>
  <si>
    <t>5.2. Доля  недостач и хищений денежных средств и материальных ценностей</t>
  </si>
  <si>
    <t>8</t>
  </si>
  <si>
    <t>Шарангского муниципального  района за 2013год</t>
  </si>
  <si>
    <t>1.7.1.  Качество планирования расходов: сумма положительных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</si>
  <si>
    <t>1.7. 2. Качество планирования расходов: сумма отрицательных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</si>
  <si>
    <t>1.8.  Качество планирования расходов: сумма внесенных положительных изменений в бюджетную роспись в связи с передвижками между кодами бюджетной классификации</t>
  </si>
  <si>
    <t>Показатель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</si>
</sst>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2" fontId="5" fillId="2" borderId="4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8"/>
  <sheetViews>
    <sheetView tabSelected="1" topLeftCell="A7" zoomScaleNormal="100" workbookViewId="0">
      <selection activeCell="BO39" sqref="BO39"/>
    </sheetView>
  </sheetViews>
  <sheetFormatPr defaultRowHeight="15" x14ac:dyDescent="0.25"/>
  <cols>
    <col min="1" max="1" width="3.7109375" customWidth="1"/>
    <col min="2" max="2" width="16.28515625" customWidth="1"/>
    <col min="3" max="4" width="6.42578125" customWidth="1"/>
    <col min="5" max="5" width="7.85546875" customWidth="1"/>
    <col min="6" max="6" width="5.7109375" customWidth="1"/>
    <col min="7" max="7" width="7.5703125" customWidth="1"/>
    <col min="8" max="8" width="6.7109375" customWidth="1"/>
    <col min="9" max="9" width="7.5703125" customWidth="1"/>
    <col min="10" max="10" width="7.85546875" customWidth="1"/>
    <col min="11" max="11" width="10" customWidth="1"/>
    <col min="12" max="12" width="6" customWidth="1"/>
    <col min="13" max="13" width="9.5703125" customWidth="1"/>
    <col min="14" max="14" width="6.28515625" customWidth="1"/>
    <col min="15" max="15" width="10.28515625" customWidth="1"/>
    <col min="16" max="16" width="5.7109375" customWidth="1"/>
    <col min="17" max="17" width="9.5703125" customWidth="1"/>
    <col min="18" max="18" width="6" customWidth="1"/>
    <col min="19" max="19" width="9.5703125" customWidth="1"/>
    <col min="20" max="20" width="6.5703125" customWidth="1"/>
    <col min="21" max="21" width="7.140625" customWidth="1"/>
    <col min="22" max="22" width="8.140625" customWidth="1"/>
    <col min="23" max="23" width="15.7109375" customWidth="1"/>
    <col min="24" max="24" width="6.5703125" customWidth="1"/>
    <col min="25" max="25" width="5.140625" customWidth="1"/>
    <col min="26" max="28" width="8.140625" customWidth="1"/>
    <col min="29" max="29" width="5.28515625" customWidth="1"/>
    <col min="30" max="30" width="8.140625" customWidth="1"/>
    <col min="31" max="31" width="6.42578125" customWidth="1"/>
    <col min="32" max="32" width="6.5703125" customWidth="1"/>
    <col min="33" max="33" width="11.85546875" customWidth="1"/>
    <col min="34" max="34" width="5.28515625" customWidth="1"/>
    <col min="35" max="35" width="7.7109375" customWidth="1"/>
    <col min="36" max="36" width="6" customWidth="1"/>
    <col min="37" max="38" width="9.140625" customWidth="1"/>
    <col min="39" max="39" width="6" customWidth="1"/>
    <col min="40" max="40" width="7.140625" customWidth="1"/>
    <col min="41" max="41" width="14.140625" customWidth="1"/>
    <col min="42" max="42" width="7.140625" customWidth="1"/>
    <col min="43" max="43" width="13" customWidth="1"/>
    <col min="44" max="44" width="6" customWidth="1"/>
    <col min="45" max="45" width="9.5703125" customWidth="1"/>
    <col min="46" max="46" width="6.7109375" customWidth="1"/>
    <col min="50" max="50" width="9.5703125" customWidth="1"/>
    <col min="51" max="53" width="11" customWidth="1"/>
    <col min="54" max="54" width="5.42578125" customWidth="1"/>
    <col min="55" max="57" width="7" customWidth="1"/>
    <col min="58" max="58" width="9.85546875" customWidth="1"/>
    <col min="59" max="59" width="13.85546875" customWidth="1"/>
    <col min="60" max="60" width="7.140625" customWidth="1"/>
    <col min="61" max="61" width="8.28515625" customWidth="1"/>
    <col min="62" max="62" width="5.28515625" customWidth="1"/>
    <col min="63" max="63" width="7.140625" customWidth="1"/>
    <col min="64" max="64" width="10" customWidth="1"/>
    <col min="65" max="65" width="5.5703125" customWidth="1"/>
    <col min="66" max="66" width="7.140625" customWidth="1"/>
    <col min="67" max="67" width="12.42578125" customWidth="1"/>
    <col min="68" max="68" width="10" customWidth="1"/>
  </cols>
  <sheetData>
    <row r="1" spans="1:68" ht="15.75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68" ht="15.75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68" ht="16.5" thickBot="1" x14ac:dyDescent="0.3">
      <c r="A3" s="47" t="s">
        <v>54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68" ht="194.25" customHeight="1" x14ac:dyDescent="0.25">
      <c r="A4" s="2" t="s">
        <v>2</v>
      </c>
      <c r="B4" s="5" t="s">
        <v>4</v>
      </c>
      <c r="C4" s="7" t="s">
        <v>5</v>
      </c>
      <c r="D4" s="34" t="s">
        <v>26</v>
      </c>
      <c r="E4" s="35"/>
      <c r="F4" s="26" t="s">
        <v>27</v>
      </c>
      <c r="G4" s="27"/>
      <c r="H4" s="26" t="s">
        <v>28</v>
      </c>
      <c r="I4" s="27"/>
      <c r="J4" s="26" t="s">
        <v>23</v>
      </c>
      <c r="K4" s="27"/>
      <c r="L4" s="34" t="s">
        <v>24</v>
      </c>
      <c r="M4" s="35"/>
      <c r="N4" s="34" t="s">
        <v>25</v>
      </c>
      <c r="O4" s="35"/>
      <c r="P4" s="26" t="s">
        <v>55</v>
      </c>
      <c r="Q4" s="27"/>
      <c r="R4" s="26" t="s">
        <v>56</v>
      </c>
      <c r="S4" s="27"/>
      <c r="T4" s="26" t="s">
        <v>57</v>
      </c>
      <c r="U4" s="27"/>
      <c r="V4" s="22" t="s">
        <v>6</v>
      </c>
      <c r="W4" s="38" t="s">
        <v>4</v>
      </c>
      <c r="X4" s="40" t="s">
        <v>5</v>
      </c>
      <c r="Y4" s="26" t="s">
        <v>32</v>
      </c>
      <c r="Z4" s="27"/>
      <c r="AA4" s="26" t="s">
        <v>42</v>
      </c>
      <c r="AB4" s="27"/>
      <c r="AC4" s="26" t="s">
        <v>33</v>
      </c>
      <c r="AD4" s="27"/>
      <c r="AE4" s="26" t="s">
        <v>34</v>
      </c>
      <c r="AF4" s="27"/>
      <c r="AG4" s="26" t="s">
        <v>35</v>
      </c>
      <c r="AH4" s="26" t="s">
        <v>16</v>
      </c>
      <c r="AI4" s="27"/>
      <c r="AJ4" s="26" t="s">
        <v>17</v>
      </c>
      <c r="AK4" s="27"/>
      <c r="AL4" s="26" t="s">
        <v>43</v>
      </c>
      <c r="AM4" s="27"/>
      <c r="AN4" s="22" t="s">
        <v>18</v>
      </c>
      <c r="AO4" s="38" t="s">
        <v>4</v>
      </c>
      <c r="AP4" s="40" t="s">
        <v>5</v>
      </c>
      <c r="AQ4" s="26" t="s">
        <v>41</v>
      </c>
      <c r="AR4" s="26" t="s">
        <v>40</v>
      </c>
      <c r="AS4" s="27"/>
      <c r="AT4" s="26" t="s">
        <v>19</v>
      </c>
      <c r="AU4" s="27"/>
      <c r="AV4" s="26" t="s">
        <v>44</v>
      </c>
      <c r="AW4" s="27"/>
      <c r="AX4" s="22" t="s">
        <v>20</v>
      </c>
      <c r="AY4" s="30" t="s">
        <v>29</v>
      </c>
      <c r="AZ4" s="30" t="s">
        <v>45</v>
      </c>
      <c r="BA4" s="30" t="s">
        <v>46</v>
      </c>
      <c r="BB4" s="30" t="s">
        <v>30</v>
      </c>
      <c r="BC4" s="42"/>
      <c r="BD4" s="30" t="s">
        <v>48</v>
      </c>
      <c r="BE4" s="42"/>
      <c r="BF4" s="22" t="s">
        <v>31</v>
      </c>
      <c r="BG4" s="38" t="s">
        <v>4</v>
      </c>
      <c r="BH4" s="40" t="s">
        <v>5</v>
      </c>
      <c r="BI4" s="32" t="s">
        <v>47</v>
      </c>
      <c r="BJ4" s="30" t="s">
        <v>52</v>
      </c>
      <c r="BK4" s="42"/>
      <c r="BL4" s="48" t="s">
        <v>49</v>
      </c>
      <c r="BM4" s="50" t="s">
        <v>51</v>
      </c>
      <c r="BN4" s="51"/>
      <c r="BO4" s="22" t="s">
        <v>50</v>
      </c>
      <c r="BP4" s="44" t="s">
        <v>21</v>
      </c>
    </row>
    <row r="5" spans="1:68" ht="165" customHeight="1" thickBot="1" x14ac:dyDescent="0.3">
      <c r="A5" s="3" t="s">
        <v>3</v>
      </c>
      <c r="B5" s="6"/>
      <c r="C5" s="8"/>
      <c r="D5" s="36"/>
      <c r="E5" s="37"/>
      <c r="F5" s="28"/>
      <c r="G5" s="29"/>
      <c r="H5" s="28"/>
      <c r="I5" s="29"/>
      <c r="J5" s="28"/>
      <c r="K5" s="29"/>
      <c r="L5" s="36"/>
      <c r="M5" s="37"/>
      <c r="N5" s="36"/>
      <c r="O5" s="37"/>
      <c r="P5" s="28"/>
      <c r="Q5" s="29"/>
      <c r="R5" s="28"/>
      <c r="S5" s="29"/>
      <c r="T5" s="28"/>
      <c r="U5" s="29"/>
      <c r="V5" s="23"/>
      <c r="W5" s="39"/>
      <c r="X5" s="41"/>
      <c r="Y5" s="28"/>
      <c r="Z5" s="29"/>
      <c r="AA5" s="28"/>
      <c r="AB5" s="29"/>
      <c r="AC5" s="28"/>
      <c r="AD5" s="29"/>
      <c r="AE5" s="28"/>
      <c r="AF5" s="29"/>
      <c r="AG5" s="28"/>
      <c r="AH5" s="28"/>
      <c r="AI5" s="29"/>
      <c r="AJ5" s="28"/>
      <c r="AK5" s="29"/>
      <c r="AL5" s="28"/>
      <c r="AM5" s="29"/>
      <c r="AN5" s="23"/>
      <c r="AO5" s="39"/>
      <c r="AP5" s="41"/>
      <c r="AQ5" s="28"/>
      <c r="AR5" s="28"/>
      <c r="AS5" s="29"/>
      <c r="AT5" s="28"/>
      <c r="AU5" s="29"/>
      <c r="AV5" s="28"/>
      <c r="AW5" s="29"/>
      <c r="AX5" s="23"/>
      <c r="AY5" s="31"/>
      <c r="AZ5" s="31"/>
      <c r="BA5" s="31"/>
      <c r="BB5" s="31"/>
      <c r="BC5" s="43"/>
      <c r="BD5" s="31"/>
      <c r="BE5" s="43"/>
      <c r="BF5" s="23"/>
      <c r="BG5" s="39"/>
      <c r="BH5" s="41"/>
      <c r="BI5" s="33"/>
      <c r="BJ5" s="31"/>
      <c r="BK5" s="43"/>
      <c r="BL5" s="49"/>
      <c r="BM5" s="52"/>
      <c r="BN5" s="53"/>
      <c r="BO5" s="23"/>
      <c r="BP5" s="45"/>
    </row>
    <row r="6" spans="1:68" ht="26.25" thickBot="1" x14ac:dyDescent="0.3">
      <c r="A6" s="3"/>
      <c r="B6" s="4"/>
      <c r="C6" s="4"/>
      <c r="D6" s="24" t="s">
        <v>58</v>
      </c>
      <c r="E6" s="4" t="s">
        <v>8</v>
      </c>
      <c r="F6" s="24" t="s">
        <v>58</v>
      </c>
      <c r="G6" s="4" t="s">
        <v>8</v>
      </c>
      <c r="H6" s="24" t="s">
        <v>58</v>
      </c>
      <c r="I6" s="4" t="s">
        <v>8</v>
      </c>
      <c r="J6" s="4" t="s">
        <v>7</v>
      </c>
      <c r="K6" s="4" t="s">
        <v>8</v>
      </c>
      <c r="L6" s="4" t="s">
        <v>7</v>
      </c>
      <c r="M6" s="4" t="s">
        <v>8</v>
      </c>
      <c r="N6" s="4" t="s">
        <v>7</v>
      </c>
      <c r="O6" s="4" t="s">
        <v>8</v>
      </c>
      <c r="P6" s="4" t="s">
        <v>7</v>
      </c>
      <c r="Q6" s="4" t="s">
        <v>8</v>
      </c>
      <c r="R6" s="4" t="s">
        <v>7</v>
      </c>
      <c r="S6" s="4" t="s">
        <v>8</v>
      </c>
      <c r="T6" s="4" t="s">
        <v>7</v>
      </c>
      <c r="U6" s="4" t="s">
        <v>8</v>
      </c>
      <c r="V6" s="4" t="s">
        <v>8</v>
      </c>
      <c r="W6" s="4"/>
      <c r="X6" s="4"/>
      <c r="Y6" s="4" t="s">
        <v>7</v>
      </c>
      <c r="Z6" s="4" t="s">
        <v>8</v>
      </c>
      <c r="AA6" s="4" t="s">
        <v>7</v>
      </c>
      <c r="AB6" s="4" t="s">
        <v>8</v>
      </c>
      <c r="AC6" s="4" t="s">
        <v>7</v>
      </c>
      <c r="AD6" s="4" t="s">
        <v>8</v>
      </c>
      <c r="AE6" s="4" t="s">
        <v>7</v>
      </c>
      <c r="AF6" s="4" t="s">
        <v>8</v>
      </c>
      <c r="AG6" s="4" t="s">
        <v>8</v>
      </c>
      <c r="AH6" s="4" t="s">
        <v>7</v>
      </c>
      <c r="AI6" s="4" t="s">
        <v>8</v>
      </c>
      <c r="AJ6" s="4" t="s">
        <v>7</v>
      </c>
      <c r="AK6" s="4" t="s">
        <v>8</v>
      </c>
      <c r="AL6" s="4" t="s">
        <v>7</v>
      </c>
      <c r="AM6" s="4" t="s">
        <v>8</v>
      </c>
      <c r="AN6" s="4" t="s">
        <v>8</v>
      </c>
      <c r="AO6" s="4"/>
      <c r="AP6" s="4"/>
      <c r="AQ6" s="4" t="s">
        <v>8</v>
      </c>
      <c r="AR6" s="4" t="s">
        <v>7</v>
      </c>
      <c r="AS6" s="4" t="s">
        <v>8</v>
      </c>
      <c r="AT6" s="4" t="s">
        <v>7</v>
      </c>
      <c r="AU6" s="4" t="s">
        <v>8</v>
      </c>
      <c r="AV6" s="4" t="s">
        <v>7</v>
      </c>
      <c r="AW6" s="4" t="s">
        <v>8</v>
      </c>
      <c r="AX6" s="4" t="s">
        <v>8</v>
      </c>
      <c r="AY6" s="11" t="s">
        <v>8</v>
      </c>
      <c r="AZ6" s="11" t="s">
        <v>8</v>
      </c>
      <c r="BA6" s="11" t="s">
        <v>8</v>
      </c>
      <c r="BB6" s="4" t="s">
        <v>7</v>
      </c>
      <c r="BC6" s="4" t="s">
        <v>8</v>
      </c>
      <c r="BD6" s="4" t="s">
        <v>7</v>
      </c>
      <c r="BE6" s="4" t="s">
        <v>8</v>
      </c>
      <c r="BF6" s="24" t="s">
        <v>8</v>
      </c>
      <c r="BG6" s="4"/>
      <c r="BH6" s="4"/>
      <c r="BI6" s="11" t="s">
        <v>8</v>
      </c>
      <c r="BJ6" s="4" t="s">
        <v>7</v>
      </c>
      <c r="BK6" s="15" t="s">
        <v>8</v>
      </c>
      <c r="BL6" s="16" t="s">
        <v>8</v>
      </c>
      <c r="BM6" s="4" t="s">
        <v>7</v>
      </c>
      <c r="BN6" s="4" t="s">
        <v>8</v>
      </c>
      <c r="BO6" s="12" t="s">
        <v>8</v>
      </c>
      <c r="BP6" s="4" t="s">
        <v>22</v>
      </c>
    </row>
    <row r="7" spans="1:68" ht="14.25" customHeight="1" thickBot="1" x14ac:dyDescent="0.3">
      <c r="A7" s="3"/>
      <c r="B7" s="9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3" t="s">
        <v>9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0" t="s">
        <v>9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23" t="s">
        <v>9</v>
      </c>
      <c r="BH7" s="4"/>
      <c r="BI7" s="4"/>
      <c r="BJ7" s="4"/>
      <c r="BK7" s="4"/>
      <c r="BL7" s="13"/>
      <c r="BM7" s="4"/>
      <c r="BN7" s="4"/>
      <c r="BO7" s="4"/>
      <c r="BP7" s="4"/>
    </row>
    <row r="8" spans="1:68" ht="26.25" customHeight="1" thickBot="1" x14ac:dyDescent="0.3">
      <c r="A8" s="55">
        <v>1</v>
      </c>
      <c r="B8" s="14" t="s">
        <v>10</v>
      </c>
      <c r="C8" s="17" t="s">
        <v>36</v>
      </c>
      <c r="D8" s="14">
        <v>0</v>
      </c>
      <c r="E8" s="14">
        <v>5</v>
      </c>
      <c r="F8" s="14">
        <v>0</v>
      </c>
      <c r="G8" s="14">
        <v>5</v>
      </c>
      <c r="H8" s="14">
        <v>0</v>
      </c>
      <c r="I8" s="14">
        <v>5</v>
      </c>
      <c r="J8" s="14">
        <v>100</v>
      </c>
      <c r="K8" s="14">
        <v>5</v>
      </c>
      <c r="L8" s="14">
        <v>1.1000000000000001</v>
      </c>
      <c r="M8" s="14">
        <v>1</v>
      </c>
      <c r="N8" s="56">
        <v>86.5</v>
      </c>
      <c r="O8" s="14">
        <v>2</v>
      </c>
      <c r="P8" s="14">
        <v>97.7</v>
      </c>
      <c r="Q8" s="14">
        <v>1</v>
      </c>
      <c r="R8" s="14">
        <v>99.3</v>
      </c>
      <c r="S8" s="14">
        <v>1</v>
      </c>
      <c r="T8" s="14">
        <v>98.3</v>
      </c>
      <c r="U8" s="14">
        <v>1</v>
      </c>
      <c r="V8" s="18">
        <f>SUM(E8+G8+I8+K8+M8+O8+Q8+S8+U8)</f>
        <v>26</v>
      </c>
      <c r="W8" s="14" t="s">
        <v>10</v>
      </c>
      <c r="X8" s="17" t="s">
        <v>36</v>
      </c>
      <c r="Y8" s="20">
        <v>100</v>
      </c>
      <c r="Z8" s="20">
        <v>2</v>
      </c>
      <c r="AA8" s="20">
        <v>0</v>
      </c>
      <c r="AB8" s="20">
        <v>5</v>
      </c>
      <c r="AC8" s="20">
        <v>100</v>
      </c>
      <c r="AD8" s="20">
        <v>1</v>
      </c>
      <c r="AE8" s="14">
        <v>93.4</v>
      </c>
      <c r="AF8" s="14">
        <v>10</v>
      </c>
      <c r="AG8" s="14">
        <v>10</v>
      </c>
      <c r="AH8" s="14">
        <v>91.2</v>
      </c>
      <c r="AI8" s="14">
        <v>1</v>
      </c>
      <c r="AJ8" s="14">
        <v>98.1</v>
      </c>
      <c r="AK8" s="14">
        <v>1</v>
      </c>
      <c r="AL8" s="56">
        <v>47</v>
      </c>
      <c r="AM8" s="14">
        <v>5</v>
      </c>
      <c r="AN8" s="18">
        <f>SUM(Z8+AB8+AD8+AF8+AG8+AI8+AK8+AM8)</f>
        <v>35</v>
      </c>
      <c r="AO8" s="14" t="s">
        <v>10</v>
      </c>
      <c r="AP8" s="17" t="s">
        <v>36</v>
      </c>
      <c r="AQ8" s="17" t="s">
        <v>53</v>
      </c>
      <c r="AR8" s="14">
        <v>0</v>
      </c>
      <c r="AS8" s="14">
        <v>5</v>
      </c>
      <c r="AT8" s="14">
        <v>0</v>
      </c>
      <c r="AU8" s="14">
        <v>0</v>
      </c>
      <c r="AV8" s="14">
        <v>0</v>
      </c>
      <c r="AW8" s="14">
        <v>10</v>
      </c>
      <c r="AX8" s="19">
        <f>SUM(AQ8+AS8+AU8+AW8)</f>
        <v>23</v>
      </c>
      <c r="AY8" s="20">
        <v>10</v>
      </c>
      <c r="AZ8" s="20">
        <v>5</v>
      </c>
      <c r="BA8" s="20">
        <v>0</v>
      </c>
      <c r="BB8" s="20">
        <v>125.8</v>
      </c>
      <c r="BC8" s="20">
        <v>5</v>
      </c>
      <c r="BD8" s="20">
        <v>1085</v>
      </c>
      <c r="BE8" s="20">
        <v>2</v>
      </c>
      <c r="BF8" s="18">
        <f>SUM(AY8+AZ8+BA8+BC8+BE8)</f>
        <v>22</v>
      </c>
      <c r="BG8" s="14" t="s">
        <v>10</v>
      </c>
      <c r="BH8" s="17" t="s">
        <v>36</v>
      </c>
      <c r="BI8" s="20">
        <v>5</v>
      </c>
      <c r="BJ8" s="20">
        <v>0</v>
      </c>
      <c r="BK8" s="20">
        <v>5</v>
      </c>
      <c r="BL8" s="21">
        <f>SUM(BI8+BK8)</f>
        <v>10</v>
      </c>
      <c r="BM8" s="20">
        <v>100</v>
      </c>
      <c r="BN8" s="20">
        <v>10</v>
      </c>
      <c r="BO8" s="18">
        <f>SUM(BN8)</f>
        <v>10</v>
      </c>
      <c r="BP8" s="25">
        <f>SUM(V8+AN8+AX8+BF8+BL8+BO8)</f>
        <v>126</v>
      </c>
    </row>
    <row r="9" spans="1:68" ht="14.25" customHeight="1" thickBot="1" x14ac:dyDescent="0.3">
      <c r="A9" s="55">
        <v>2</v>
      </c>
      <c r="B9" s="14" t="s">
        <v>11</v>
      </c>
      <c r="C9" s="17" t="s">
        <v>37</v>
      </c>
      <c r="D9" s="14">
        <v>0</v>
      </c>
      <c r="E9" s="14">
        <v>5</v>
      </c>
      <c r="F9" s="14">
        <v>0</v>
      </c>
      <c r="G9" s="14">
        <v>5</v>
      </c>
      <c r="H9" s="14">
        <v>0</v>
      </c>
      <c r="I9" s="14">
        <v>5</v>
      </c>
      <c r="J9" s="14">
        <v>100</v>
      </c>
      <c r="K9" s="14">
        <v>5</v>
      </c>
      <c r="L9" s="14">
        <v>1.6</v>
      </c>
      <c r="M9" s="14">
        <v>2</v>
      </c>
      <c r="N9" s="14">
        <v>85.7</v>
      </c>
      <c r="O9" s="14">
        <v>1</v>
      </c>
      <c r="P9" s="14">
        <v>98.2</v>
      </c>
      <c r="Q9" s="14">
        <v>2</v>
      </c>
      <c r="R9" s="14">
        <v>99.9</v>
      </c>
      <c r="S9" s="14">
        <v>2</v>
      </c>
      <c r="T9" s="14">
        <v>99.7</v>
      </c>
      <c r="U9" s="14">
        <v>2</v>
      </c>
      <c r="V9" s="18">
        <f t="shared" ref="V9:V13" si="0">SUM(E9+G9+I9+K9+M9+O9+Q9+S9+U9)</f>
        <v>29</v>
      </c>
      <c r="W9" s="14" t="s">
        <v>11</v>
      </c>
      <c r="X9" s="17" t="s">
        <v>37</v>
      </c>
      <c r="Y9" s="20">
        <v>99.9</v>
      </c>
      <c r="Z9" s="20">
        <v>1</v>
      </c>
      <c r="AA9" s="20">
        <v>12.8</v>
      </c>
      <c r="AB9" s="20">
        <v>5</v>
      </c>
      <c r="AC9" s="20">
        <v>100</v>
      </c>
      <c r="AD9" s="20">
        <v>1</v>
      </c>
      <c r="AE9" s="14">
        <v>60.7</v>
      </c>
      <c r="AF9" s="14">
        <v>7</v>
      </c>
      <c r="AG9" s="14">
        <v>10</v>
      </c>
      <c r="AH9" s="14">
        <v>97.9</v>
      </c>
      <c r="AI9" s="14">
        <v>2</v>
      </c>
      <c r="AJ9" s="14">
        <v>98.2</v>
      </c>
      <c r="AK9" s="14">
        <v>2</v>
      </c>
      <c r="AL9" s="14">
        <v>30.9</v>
      </c>
      <c r="AM9" s="14">
        <v>5</v>
      </c>
      <c r="AN9" s="18">
        <f t="shared" ref="AN9:AN13" si="1">SUM(Z9+AB9+AD9+AF9+AG9+AI9+AK9+AM9)</f>
        <v>33</v>
      </c>
      <c r="AO9" s="14" t="s">
        <v>11</v>
      </c>
      <c r="AP9" s="17" t="s">
        <v>37</v>
      </c>
      <c r="AQ9" s="17" t="s">
        <v>53</v>
      </c>
      <c r="AR9" s="14">
        <v>0</v>
      </c>
      <c r="AS9" s="14">
        <v>5</v>
      </c>
      <c r="AT9" s="14">
        <v>-32.9</v>
      </c>
      <c r="AU9" s="14">
        <v>0</v>
      </c>
      <c r="AV9" s="14">
        <v>0</v>
      </c>
      <c r="AW9" s="14">
        <v>10</v>
      </c>
      <c r="AX9" s="19">
        <f>SUM(AQ9+AS9+AU9+AW9)</f>
        <v>23</v>
      </c>
      <c r="AY9" s="20">
        <v>10</v>
      </c>
      <c r="AZ9" s="20">
        <v>5</v>
      </c>
      <c r="BA9" s="20">
        <v>0</v>
      </c>
      <c r="BB9" s="20">
        <v>0</v>
      </c>
      <c r="BC9" s="20">
        <v>10</v>
      </c>
      <c r="BD9" s="20">
        <v>560</v>
      </c>
      <c r="BE9" s="20">
        <v>1</v>
      </c>
      <c r="BF9" s="18">
        <f>SUM(AY9+AZ9+BA9+BC9+BE9)</f>
        <v>26</v>
      </c>
      <c r="BG9" s="14" t="s">
        <v>11</v>
      </c>
      <c r="BH9" s="17" t="s">
        <v>37</v>
      </c>
      <c r="BI9" s="20">
        <v>5</v>
      </c>
      <c r="BJ9" s="20">
        <v>0</v>
      </c>
      <c r="BK9" s="20">
        <v>5</v>
      </c>
      <c r="BL9" s="21">
        <f t="shared" ref="BL9:BL13" si="2">SUM(BI9+BK9)</f>
        <v>10</v>
      </c>
      <c r="BM9" s="20">
        <v>100</v>
      </c>
      <c r="BN9" s="20">
        <v>10</v>
      </c>
      <c r="BO9" s="18">
        <f t="shared" ref="BO9:BO13" si="3">SUM(BN9)</f>
        <v>10</v>
      </c>
      <c r="BP9" s="25">
        <f t="shared" ref="BP9:BP13" si="4">SUM(V9+AN9+AX9+BF9+BL9+BO9)</f>
        <v>131</v>
      </c>
    </row>
    <row r="10" spans="1:68" ht="15.75" thickBot="1" x14ac:dyDescent="0.3">
      <c r="A10" s="55"/>
      <c r="B10" s="57" t="s">
        <v>12</v>
      </c>
      <c r="C10" s="1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8"/>
      <c r="W10" s="57" t="s">
        <v>12</v>
      </c>
      <c r="X10" s="17"/>
      <c r="Y10" s="20"/>
      <c r="Z10" s="20"/>
      <c r="AA10" s="20"/>
      <c r="AB10" s="20"/>
      <c r="AC10" s="20"/>
      <c r="AD10" s="20"/>
      <c r="AE10" s="14"/>
      <c r="AF10" s="14"/>
      <c r="AG10" s="14"/>
      <c r="AH10" s="14"/>
      <c r="AI10" s="14"/>
      <c r="AJ10" s="14"/>
      <c r="AK10" s="14"/>
      <c r="AL10" s="14"/>
      <c r="AM10" s="14"/>
      <c r="AN10" s="18"/>
      <c r="AO10" s="57" t="s">
        <v>12</v>
      </c>
      <c r="AP10" s="17"/>
      <c r="AQ10" s="17"/>
      <c r="AR10" s="14"/>
      <c r="AS10" s="14"/>
      <c r="AT10" s="14"/>
      <c r="AU10" s="14"/>
      <c r="AV10" s="14"/>
      <c r="AW10" s="14"/>
      <c r="AX10" s="19"/>
      <c r="AY10" s="20"/>
      <c r="AZ10" s="20"/>
      <c r="BA10" s="20"/>
      <c r="BB10" s="20"/>
      <c r="BC10" s="20"/>
      <c r="BD10" s="20"/>
      <c r="BE10" s="20"/>
      <c r="BF10" s="18"/>
      <c r="BG10" s="57" t="s">
        <v>12</v>
      </c>
      <c r="BH10" s="17"/>
      <c r="BI10" s="20"/>
      <c r="BJ10" s="20"/>
      <c r="BK10" s="20"/>
      <c r="BL10" s="21"/>
      <c r="BM10" s="20"/>
      <c r="BN10" s="20"/>
      <c r="BO10" s="18"/>
      <c r="BP10" s="25"/>
    </row>
    <row r="11" spans="1:68" ht="14.25" customHeight="1" thickBot="1" x14ac:dyDescent="0.3">
      <c r="A11" s="55">
        <v>1</v>
      </c>
      <c r="B11" s="14" t="s">
        <v>13</v>
      </c>
      <c r="C11" s="17">
        <v>487</v>
      </c>
      <c r="D11" s="14">
        <v>0</v>
      </c>
      <c r="E11" s="14">
        <v>5</v>
      </c>
      <c r="F11" s="14">
        <v>0</v>
      </c>
      <c r="G11" s="14">
        <v>5</v>
      </c>
      <c r="H11" s="14">
        <v>0</v>
      </c>
      <c r="I11" s="14">
        <v>5</v>
      </c>
      <c r="J11" s="14">
        <v>100</v>
      </c>
      <c r="K11" s="14">
        <v>5</v>
      </c>
      <c r="L11" s="14">
        <v>8.1999999999999993</v>
      </c>
      <c r="M11" s="14">
        <v>3</v>
      </c>
      <c r="N11" s="14"/>
      <c r="O11" s="14"/>
      <c r="P11" s="14">
        <v>78.599999999999994</v>
      </c>
      <c r="Q11" s="14">
        <v>1</v>
      </c>
      <c r="R11" s="14">
        <v>87.6</v>
      </c>
      <c r="S11" s="14">
        <v>1</v>
      </c>
      <c r="T11" s="14">
        <v>94.3</v>
      </c>
      <c r="U11" s="14">
        <v>1</v>
      </c>
      <c r="V11" s="18">
        <f t="shared" si="0"/>
        <v>26</v>
      </c>
      <c r="W11" s="14" t="s">
        <v>13</v>
      </c>
      <c r="X11" s="17">
        <v>487</v>
      </c>
      <c r="Y11" s="20">
        <v>89.4</v>
      </c>
      <c r="Z11" s="20">
        <v>1</v>
      </c>
      <c r="AA11" s="20">
        <v>133.6</v>
      </c>
      <c r="AB11" s="20">
        <v>0</v>
      </c>
      <c r="AC11" s="20">
        <v>99.5</v>
      </c>
      <c r="AD11" s="20">
        <v>2</v>
      </c>
      <c r="AE11" s="54">
        <v>100</v>
      </c>
      <c r="AF11" s="14">
        <v>10</v>
      </c>
      <c r="AG11" s="14">
        <v>10</v>
      </c>
      <c r="AH11" s="14">
        <v>93.3</v>
      </c>
      <c r="AI11" s="14">
        <v>1</v>
      </c>
      <c r="AJ11" s="14"/>
      <c r="AK11" s="14"/>
      <c r="AL11" s="14"/>
      <c r="AM11" s="14"/>
      <c r="AN11" s="18">
        <f t="shared" si="1"/>
        <v>24</v>
      </c>
      <c r="AO11" s="14" t="s">
        <v>13</v>
      </c>
      <c r="AP11" s="17">
        <v>487</v>
      </c>
      <c r="AQ11" s="17" t="s">
        <v>53</v>
      </c>
      <c r="AR11" s="14">
        <v>0</v>
      </c>
      <c r="AS11" s="14">
        <v>5</v>
      </c>
      <c r="AT11" s="14">
        <v>-18.75</v>
      </c>
      <c r="AU11" s="14">
        <v>0</v>
      </c>
      <c r="AV11" s="14">
        <v>0</v>
      </c>
      <c r="AW11" s="14">
        <v>10</v>
      </c>
      <c r="AX11" s="19">
        <f>SUM(AQ11+AS11+AU11+AW11)</f>
        <v>23</v>
      </c>
      <c r="AY11" s="20">
        <v>10</v>
      </c>
      <c r="AZ11" s="20">
        <v>5</v>
      </c>
      <c r="BA11" s="20">
        <v>0</v>
      </c>
      <c r="BB11" s="20">
        <v>0</v>
      </c>
      <c r="BC11" s="20">
        <v>10</v>
      </c>
      <c r="BD11" s="20">
        <v>39.5</v>
      </c>
      <c r="BE11" s="20">
        <v>1</v>
      </c>
      <c r="BF11" s="18">
        <f>SUM(AY11+AZ11+BA11+BC11+BE11)</f>
        <v>26</v>
      </c>
      <c r="BG11" s="14" t="s">
        <v>13</v>
      </c>
      <c r="BH11" s="17">
        <v>487</v>
      </c>
      <c r="BI11" s="20">
        <v>5</v>
      </c>
      <c r="BJ11" s="20">
        <v>0</v>
      </c>
      <c r="BK11" s="20">
        <v>5</v>
      </c>
      <c r="BL11" s="21">
        <f t="shared" si="2"/>
        <v>10</v>
      </c>
      <c r="BM11" s="20">
        <v>100</v>
      </c>
      <c r="BN11" s="20">
        <v>10</v>
      </c>
      <c r="BO11" s="18">
        <f t="shared" si="3"/>
        <v>10</v>
      </c>
      <c r="BP11" s="25">
        <f t="shared" si="4"/>
        <v>119</v>
      </c>
    </row>
    <row r="12" spans="1:68" ht="39.75" customHeight="1" thickBot="1" x14ac:dyDescent="0.3">
      <c r="A12" s="55">
        <v>2</v>
      </c>
      <c r="B12" s="14" t="s">
        <v>14</v>
      </c>
      <c r="C12" s="17" t="s">
        <v>38</v>
      </c>
      <c r="D12" s="14">
        <v>0</v>
      </c>
      <c r="E12" s="14">
        <v>5</v>
      </c>
      <c r="F12" s="14">
        <v>0</v>
      </c>
      <c r="G12" s="14">
        <v>5</v>
      </c>
      <c r="H12" s="14">
        <v>0</v>
      </c>
      <c r="I12" s="14">
        <v>5</v>
      </c>
      <c r="J12" s="14">
        <v>100</v>
      </c>
      <c r="K12" s="14">
        <v>5</v>
      </c>
      <c r="L12" s="14">
        <v>3.5</v>
      </c>
      <c r="M12" s="14">
        <v>2</v>
      </c>
      <c r="N12" s="14"/>
      <c r="O12" s="14"/>
      <c r="P12" s="14">
        <v>100</v>
      </c>
      <c r="Q12" s="14">
        <v>3</v>
      </c>
      <c r="R12" s="14">
        <v>99.6</v>
      </c>
      <c r="S12" s="14">
        <v>3</v>
      </c>
      <c r="T12" s="14">
        <v>99.4</v>
      </c>
      <c r="U12" s="14">
        <v>2</v>
      </c>
      <c r="V12" s="18">
        <f t="shared" si="0"/>
        <v>30</v>
      </c>
      <c r="W12" s="14" t="s">
        <v>14</v>
      </c>
      <c r="X12" s="17" t="s">
        <v>38</v>
      </c>
      <c r="Y12" s="20">
        <v>100</v>
      </c>
      <c r="Z12" s="20">
        <v>3</v>
      </c>
      <c r="AA12" s="20">
        <v>-41.3</v>
      </c>
      <c r="AB12" s="20">
        <v>10</v>
      </c>
      <c r="AC12" s="20">
        <v>100</v>
      </c>
      <c r="AD12" s="20">
        <v>3</v>
      </c>
      <c r="AE12" s="54">
        <v>100</v>
      </c>
      <c r="AF12" s="14">
        <v>10</v>
      </c>
      <c r="AG12" s="14">
        <v>10</v>
      </c>
      <c r="AH12" s="14">
        <v>94</v>
      </c>
      <c r="AI12" s="14">
        <v>2</v>
      </c>
      <c r="AJ12" s="14"/>
      <c r="AK12" s="14"/>
      <c r="AL12" s="14"/>
      <c r="AM12" s="14"/>
      <c r="AN12" s="18">
        <f t="shared" si="1"/>
        <v>38</v>
      </c>
      <c r="AO12" s="14" t="s">
        <v>14</v>
      </c>
      <c r="AP12" s="17" t="s">
        <v>38</v>
      </c>
      <c r="AQ12" s="17" t="s">
        <v>53</v>
      </c>
      <c r="AR12" s="14">
        <v>0</v>
      </c>
      <c r="AS12" s="14">
        <v>5</v>
      </c>
      <c r="AT12" s="14">
        <v>0</v>
      </c>
      <c r="AU12" s="14">
        <v>0</v>
      </c>
      <c r="AV12" s="14">
        <v>0</v>
      </c>
      <c r="AW12" s="14">
        <v>10</v>
      </c>
      <c r="AX12" s="19">
        <f>SUM(AQ12+AS12+AU12+AW12)</f>
        <v>23</v>
      </c>
      <c r="AY12" s="20">
        <v>10</v>
      </c>
      <c r="AZ12" s="20">
        <v>5</v>
      </c>
      <c r="BA12" s="20">
        <v>0</v>
      </c>
      <c r="BB12" s="20">
        <v>533.29999999999995</v>
      </c>
      <c r="BC12" s="20">
        <v>0</v>
      </c>
      <c r="BD12" s="20">
        <v>77</v>
      </c>
      <c r="BE12" s="20">
        <v>2</v>
      </c>
      <c r="BF12" s="18">
        <f>SUM(AY12+AZ12+BA12+BC12+BE12)</f>
        <v>17</v>
      </c>
      <c r="BG12" s="14" t="s">
        <v>14</v>
      </c>
      <c r="BH12" s="17" t="s">
        <v>38</v>
      </c>
      <c r="BI12" s="20">
        <v>5</v>
      </c>
      <c r="BJ12" s="20">
        <v>0</v>
      </c>
      <c r="BK12" s="20">
        <v>5</v>
      </c>
      <c r="BL12" s="21">
        <f t="shared" si="2"/>
        <v>10</v>
      </c>
      <c r="BM12" s="20">
        <v>100</v>
      </c>
      <c r="BN12" s="20">
        <v>10</v>
      </c>
      <c r="BO12" s="18">
        <f t="shared" si="3"/>
        <v>10</v>
      </c>
      <c r="BP12" s="25">
        <f t="shared" si="4"/>
        <v>128</v>
      </c>
    </row>
    <row r="13" spans="1:68" ht="26.25" customHeight="1" thickBot="1" x14ac:dyDescent="0.3">
      <c r="A13" s="55">
        <v>3</v>
      </c>
      <c r="B13" s="14" t="s">
        <v>15</v>
      </c>
      <c r="C13" s="17" t="s">
        <v>39</v>
      </c>
      <c r="D13" s="14">
        <v>0</v>
      </c>
      <c r="E13" s="14">
        <v>5</v>
      </c>
      <c r="F13" s="14">
        <v>0</v>
      </c>
      <c r="G13" s="14">
        <v>5</v>
      </c>
      <c r="H13" s="14">
        <v>0</v>
      </c>
      <c r="I13" s="14">
        <v>5</v>
      </c>
      <c r="J13" s="14">
        <v>100</v>
      </c>
      <c r="K13" s="14">
        <v>5</v>
      </c>
      <c r="L13" s="14">
        <v>2</v>
      </c>
      <c r="M13" s="14">
        <v>1</v>
      </c>
      <c r="N13" s="14"/>
      <c r="O13" s="14"/>
      <c r="P13" s="14">
        <v>93.4</v>
      </c>
      <c r="Q13" s="14">
        <v>2</v>
      </c>
      <c r="R13" s="14">
        <v>96.5</v>
      </c>
      <c r="S13" s="14">
        <v>2</v>
      </c>
      <c r="T13" s="14">
        <v>99.4</v>
      </c>
      <c r="U13" s="14">
        <v>2</v>
      </c>
      <c r="V13" s="18">
        <f t="shared" si="0"/>
        <v>27</v>
      </c>
      <c r="W13" s="14" t="s">
        <v>15</v>
      </c>
      <c r="X13" s="17" t="s">
        <v>39</v>
      </c>
      <c r="Y13" s="20">
        <v>97.8</v>
      </c>
      <c r="Z13" s="20">
        <v>2</v>
      </c>
      <c r="AA13" s="20">
        <v>-39.700000000000003</v>
      </c>
      <c r="AB13" s="20">
        <v>10</v>
      </c>
      <c r="AC13" s="20">
        <v>99.2</v>
      </c>
      <c r="AD13" s="20">
        <v>1</v>
      </c>
      <c r="AE13" s="14">
        <v>99.2</v>
      </c>
      <c r="AF13" s="14">
        <v>10</v>
      </c>
      <c r="AG13" s="14">
        <v>10</v>
      </c>
      <c r="AH13" s="14">
        <v>99.7</v>
      </c>
      <c r="AI13" s="14">
        <v>3</v>
      </c>
      <c r="AJ13" s="14"/>
      <c r="AK13" s="14"/>
      <c r="AL13" s="14"/>
      <c r="AM13" s="14"/>
      <c r="AN13" s="18">
        <f t="shared" si="1"/>
        <v>36</v>
      </c>
      <c r="AO13" s="14" t="s">
        <v>15</v>
      </c>
      <c r="AP13" s="17" t="s">
        <v>39</v>
      </c>
      <c r="AQ13" s="17" t="s">
        <v>53</v>
      </c>
      <c r="AR13" s="14">
        <v>0</v>
      </c>
      <c r="AS13" s="14">
        <v>5</v>
      </c>
      <c r="AT13" s="14">
        <v>-16.07</v>
      </c>
      <c r="AU13" s="14">
        <v>0</v>
      </c>
      <c r="AV13" s="14">
        <v>0</v>
      </c>
      <c r="AW13" s="14">
        <v>10</v>
      </c>
      <c r="AX13" s="19">
        <f>SUM(AQ13+AS13+AU13+AW13)</f>
        <v>23</v>
      </c>
      <c r="AY13" s="20">
        <v>10</v>
      </c>
      <c r="AZ13" s="20">
        <v>5</v>
      </c>
      <c r="BA13" s="20">
        <v>0</v>
      </c>
      <c r="BB13" s="20">
        <v>90</v>
      </c>
      <c r="BC13" s="20">
        <v>10</v>
      </c>
      <c r="BD13" s="20">
        <v>85.9</v>
      </c>
      <c r="BE13" s="20">
        <v>3</v>
      </c>
      <c r="BF13" s="18">
        <f>SUM(AY13+AZ13+BA13+BC13+BE13)</f>
        <v>28</v>
      </c>
      <c r="BG13" s="14" t="s">
        <v>15</v>
      </c>
      <c r="BH13" s="17" t="s">
        <v>39</v>
      </c>
      <c r="BI13" s="20">
        <v>5</v>
      </c>
      <c r="BJ13" s="20">
        <v>0</v>
      </c>
      <c r="BK13" s="20">
        <v>5</v>
      </c>
      <c r="BL13" s="21">
        <f t="shared" si="2"/>
        <v>10</v>
      </c>
      <c r="BM13" s="20">
        <v>100</v>
      </c>
      <c r="BN13" s="20">
        <v>10</v>
      </c>
      <c r="BO13" s="18">
        <f t="shared" si="3"/>
        <v>10</v>
      </c>
      <c r="BP13" s="25">
        <f t="shared" si="4"/>
        <v>134</v>
      </c>
    </row>
    <row r="14" spans="1:68" x14ac:dyDescent="0.25">
      <c r="A14" s="1"/>
    </row>
    <row r="15" spans="1:68" x14ac:dyDescent="0.25">
      <c r="A15" s="1"/>
    </row>
    <row r="16" spans="1:68" x14ac:dyDescent="0.25">
      <c r="A16" s="1"/>
    </row>
    <row r="17" spans="1:1" x14ac:dyDescent="0.25">
      <c r="A17" s="1"/>
    </row>
    <row r="18" spans="1:1" x14ac:dyDescent="0.25">
      <c r="A18" s="1"/>
    </row>
  </sheetData>
  <mergeCells count="40">
    <mergeCell ref="BD4:BE5"/>
    <mergeCell ref="BJ4:BK5"/>
    <mergeCell ref="BP4:BP5"/>
    <mergeCell ref="A1:U1"/>
    <mergeCell ref="A2:U2"/>
    <mergeCell ref="A3:U3"/>
    <mergeCell ref="AY4:AY5"/>
    <mergeCell ref="BB4:BC5"/>
    <mergeCell ref="AJ4:AK5"/>
    <mergeCell ref="AR4:AS5"/>
    <mergeCell ref="D4:E5"/>
    <mergeCell ref="H4:I5"/>
    <mergeCell ref="AQ4:AQ5"/>
    <mergeCell ref="F4:G5"/>
    <mergeCell ref="BL4:BL5"/>
    <mergeCell ref="BM4:BN5"/>
    <mergeCell ref="BA4:BA5"/>
    <mergeCell ref="BI4:BI5"/>
    <mergeCell ref="P4:Q5"/>
    <mergeCell ref="L4:M5"/>
    <mergeCell ref="J4:K5"/>
    <mergeCell ref="N4:O5"/>
    <mergeCell ref="T4:U5"/>
    <mergeCell ref="R4:S5"/>
    <mergeCell ref="W4:W5"/>
    <mergeCell ref="X4:X5"/>
    <mergeCell ref="BG4:BG5"/>
    <mergeCell ref="BH4:BH5"/>
    <mergeCell ref="AO4:AO5"/>
    <mergeCell ref="AP4:AP5"/>
    <mergeCell ref="AH4:AI5"/>
    <mergeCell ref="AG4:AG5"/>
    <mergeCell ref="AT4:AU5"/>
    <mergeCell ref="AV4:AW5"/>
    <mergeCell ref="AZ4:AZ5"/>
    <mergeCell ref="AE4:AF5"/>
    <mergeCell ref="Y4:Z5"/>
    <mergeCell ref="AC4:AD5"/>
    <mergeCell ref="AA4:AB5"/>
    <mergeCell ref="AL4:AM5"/>
  </mergeCells>
  <pageMargins left="0" right="0" top="0" bottom="0" header="0.31496062992125984" footer="0.31496062992125984"/>
  <pageSetup paperSize="9" scale="84" orientation="landscape" horizontalDpi="180" verticalDpi="180" r:id="rId1"/>
  <colBreaks count="2" manualBreakCount="2">
    <brk id="22" max="1048575" man="1"/>
    <brk id="4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2014-03-25T12:28:19Z</dcterms:modified>
</cp:coreProperties>
</file>