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Лист1!$A$1:$AC$17</definedName>
  </definedNames>
  <calcPr calcId="145621"/>
</workbook>
</file>

<file path=xl/calcChain.xml><?xml version="1.0" encoding="utf-8"?>
<calcChain xmlns="http://schemas.openxmlformats.org/spreadsheetml/2006/main">
  <c r="V22" i="1" l="1"/>
  <c r="V21" i="1"/>
  <c r="O27" i="1" l="1"/>
  <c r="O24" i="1"/>
  <c r="O23" i="1"/>
  <c r="O26" i="1"/>
  <c r="O22" i="1"/>
  <c r="N21" i="1" l="1"/>
  <c r="N20" i="1"/>
  <c r="I20" i="1"/>
  <c r="I21" i="1" s="1"/>
  <c r="H20" i="1" l="1"/>
  <c r="F20" i="1"/>
  <c r="D20" i="1"/>
  <c r="AB20" i="1" l="1"/>
  <c r="AA16" i="1" l="1"/>
  <c r="AA17" i="1" l="1"/>
  <c r="AC17" i="1" s="1"/>
  <c r="AC16" i="1"/>
  <c r="AA13" i="1"/>
  <c r="AC13" i="1" s="1"/>
  <c r="AA14" i="1"/>
  <c r="AC14" i="1" s="1"/>
  <c r="AA12" i="1"/>
  <c r="AC12" i="1" s="1"/>
  <c r="AB19" i="1"/>
</calcChain>
</file>

<file path=xl/sharedStrings.xml><?xml version="1.0" encoding="utf-8"?>
<sst xmlns="http://schemas.openxmlformats.org/spreadsheetml/2006/main" count="54" uniqueCount="31">
  <si>
    <t>1 группа</t>
  </si>
  <si>
    <t>Администрация района</t>
  </si>
  <si>
    <t>Отдел культуры</t>
  </si>
  <si>
    <t>2 группа</t>
  </si>
  <si>
    <t>Финансовое управление</t>
  </si>
  <si>
    <t>Управление сельского хозяйства</t>
  </si>
  <si>
    <t>положительных</t>
  </si>
  <si>
    <t>отрицательных</t>
  </si>
  <si>
    <t>значение показателя</t>
  </si>
  <si>
    <t>количество баллов</t>
  </si>
  <si>
    <t>1.6. Сумма внесенных изменений в бюджетную роспись в связи с уточнением ассигнований по решению Земского собрания</t>
  </si>
  <si>
    <t>№</t>
  </si>
  <si>
    <t>Наименование главного администратора средств районного бюджета</t>
  </si>
  <si>
    <t>1.7. Сумма внесенных положительных изменений в бюджетную роспись в отчетном периоде в связи с передвижками между кодами бюджетной классификации</t>
  </si>
  <si>
    <t>2.3. Своевременность принятия бюджетных обязательств</t>
  </si>
  <si>
    <t>2.4. Качество прогнозирования кассовых расходов</t>
  </si>
  <si>
    <t>2.6. Качество исполнения расходов</t>
  </si>
  <si>
    <t>3.2. Полнота зачисления платежей в районный бюджет по главному администратору доходов районного бюджета</t>
  </si>
  <si>
    <t>4.3.  Коэффициент сложности исполнения бюджетных ассигнований</t>
  </si>
  <si>
    <t>7.3. Уровень использования субсидий бюджетными и автономными учреждениями, предоставленных на выполнение муниципального заданий</t>
  </si>
  <si>
    <t>7.4. Уровень подготовки платежных документов бюджетными и автономными учреждениями</t>
  </si>
  <si>
    <t>7.5. Качество осуществления расходов бюджетными и автономными учреждениями</t>
  </si>
  <si>
    <t>max возможная сумма баллов</t>
  </si>
  <si>
    <t>Общий показатель качества финансового менеджмента главного администратра средств районного бюджета (гр.27/гр.28)*100%</t>
  </si>
  <si>
    <t>И Т О Г О                                                                                                                    по главному администратору средств                                     районного бюджета</t>
  </si>
  <si>
    <t>Управление образования</t>
  </si>
  <si>
    <t>2.5. Уровень подготовки платежных документов</t>
  </si>
  <si>
    <t>3.3.  Отклонение кассового исполнения по доходам от прогноза по главному администратору доходов районного бюджета</t>
  </si>
  <si>
    <t xml:space="preserve">  о результатах мониторинга качества финансового менеджмента,                                                                                                                                                                                                                            осуществляемого главными администраторами средств районного бюджета</t>
  </si>
  <si>
    <t>Отчет</t>
  </si>
  <si>
    <t>на 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</si>
</sst>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/>
    <xf numFmtId="164" fontId="0" fillId="0" borderId="0" xfId="0" applyNumberFormat="1"/>
    <xf numFmtId="164" fontId="3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6" sqref="I16"/>
    </sheetView>
  </sheetViews>
  <sheetFormatPr defaultRowHeight="15" x14ac:dyDescent="0.25"/>
  <cols>
    <col min="1" max="1" width="7.7109375" customWidth="1"/>
    <col min="2" max="2" width="31.28515625" customWidth="1"/>
    <col min="3" max="11" width="11.7109375" customWidth="1"/>
    <col min="12" max="12" width="11.85546875" customWidth="1"/>
    <col min="13" max="25" width="11.7109375" customWidth="1"/>
    <col min="26" max="26" width="15.140625" customWidth="1"/>
    <col min="27" max="28" width="11.7109375" customWidth="1"/>
    <col min="29" max="29" width="30.7109375" customWidth="1"/>
  </cols>
  <sheetData>
    <row r="1" spans="1:29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29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</row>
    <row r="3" spans="1:29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29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29" x14ac:dyDescent="0.25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</row>
    <row r="7" spans="1:29" ht="120" customHeight="1" x14ac:dyDescent="0.25">
      <c r="A7" s="27" t="s">
        <v>11</v>
      </c>
      <c r="B7" s="27" t="s">
        <v>12</v>
      </c>
      <c r="C7" s="27" t="s">
        <v>10</v>
      </c>
      <c r="D7" s="27"/>
      <c r="E7" s="27"/>
      <c r="F7" s="27"/>
      <c r="G7" s="20" t="s">
        <v>13</v>
      </c>
      <c r="H7" s="21"/>
      <c r="I7" s="20" t="s">
        <v>14</v>
      </c>
      <c r="J7" s="21"/>
      <c r="K7" s="20" t="s">
        <v>15</v>
      </c>
      <c r="L7" s="21"/>
      <c r="M7" s="20" t="s">
        <v>26</v>
      </c>
      <c r="N7" s="21"/>
      <c r="O7" s="30" t="s">
        <v>16</v>
      </c>
      <c r="P7" s="20" t="s">
        <v>17</v>
      </c>
      <c r="Q7" s="21"/>
      <c r="R7" s="32" t="s">
        <v>27</v>
      </c>
      <c r="S7" s="33"/>
      <c r="T7" s="32" t="s">
        <v>18</v>
      </c>
      <c r="U7" s="33"/>
      <c r="V7" s="20" t="s">
        <v>19</v>
      </c>
      <c r="W7" s="21"/>
      <c r="X7" s="20" t="s">
        <v>20</v>
      </c>
      <c r="Y7" s="21"/>
      <c r="Z7" s="30" t="s">
        <v>21</v>
      </c>
      <c r="AA7" s="20" t="s">
        <v>24</v>
      </c>
      <c r="AB7" s="28"/>
      <c r="AC7" s="21"/>
    </row>
    <row r="8" spans="1:29" ht="51.75" customHeight="1" x14ac:dyDescent="0.25">
      <c r="A8" s="27"/>
      <c r="B8" s="27"/>
      <c r="C8" s="27" t="s">
        <v>6</v>
      </c>
      <c r="D8" s="27"/>
      <c r="E8" s="27" t="s">
        <v>7</v>
      </c>
      <c r="F8" s="27"/>
      <c r="G8" s="22"/>
      <c r="H8" s="23"/>
      <c r="I8" s="22"/>
      <c r="J8" s="23"/>
      <c r="K8" s="22"/>
      <c r="L8" s="23"/>
      <c r="M8" s="22"/>
      <c r="N8" s="23"/>
      <c r="O8" s="31"/>
      <c r="P8" s="22"/>
      <c r="Q8" s="23"/>
      <c r="R8" s="34"/>
      <c r="S8" s="35"/>
      <c r="T8" s="34"/>
      <c r="U8" s="35"/>
      <c r="V8" s="22"/>
      <c r="W8" s="23"/>
      <c r="X8" s="22"/>
      <c r="Y8" s="23"/>
      <c r="Z8" s="31"/>
      <c r="AA8" s="22"/>
      <c r="AB8" s="29"/>
      <c r="AC8" s="23"/>
    </row>
    <row r="9" spans="1:29" ht="78.75" customHeight="1" x14ac:dyDescent="0.25">
      <c r="A9" s="27"/>
      <c r="B9" s="27"/>
      <c r="C9" s="7" t="s">
        <v>8</v>
      </c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  <c r="J9" s="7" t="s">
        <v>9</v>
      </c>
      <c r="K9" s="7" t="s">
        <v>8</v>
      </c>
      <c r="L9" s="7" t="s">
        <v>9</v>
      </c>
      <c r="M9" s="7" t="s">
        <v>8</v>
      </c>
      <c r="N9" s="7" t="s">
        <v>9</v>
      </c>
      <c r="O9" s="7" t="s">
        <v>9</v>
      </c>
      <c r="P9" s="7" t="s">
        <v>8</v>
      </c>
      <c r="Q9" s="7" t="s">
        <v>9</v>
      </c>
      <c r="R9" s="7" t="s">
        <v>8</v>
      </c>
      <c r="S9" s="7" t="s">
        <v>9</v>
      </c>
      <c r="T9" s="7" t="s">
        <v>8</v>
      </c>
      <c r="U9" s="7" t="s">
        <v>9</v>
      </c>
      <c r="V9" s="7" t="s">
        <v>8</v>
      </c>
      <c r="W9" s="7" t="s">
        <v>9</v>
      </c>
      <c r="X9" s="7" t="s">
        <v>8</v>
      </c>
      <c r="Y9" s="7" t="s">
        <v>9</v>
      </c>
      <c r="Z9" s="7" t="s">
        <v>9</v>
      </c>
      <c r="AA9" s="7" t="s">
        <v>9</v>
      </c>
      <c r="AB9" s="7" t="s">
        <v>22</v>
      </c>
      <c r="AC9" s="7" t="s">
        <v>23</v>
      </c>
    </row>
    <row r="10" spans="1:29" ht="1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  <c r="AC10" s="1">
        <v>29</v>
      </c>
    </row>
    <row r="11" spans="1:29" s="5" customFormat="1" ht="15" customHeight="1" x14ac:dyDescent="0.25">
      <c r="A11" s="4"/>
      <c r="B11" s="4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x14ac:dyDescent="0.25">
      <c r="A12" s="3">
        <v>1</v>
      </c>
      <c r="B12" s="2" t="s">
        <v>1</v>
      </c>
      <c r="C12" s="12">
        <v>100</v>
      </c>
      <c r="D12" s="13">
        <v>10</v>
      </c>
      <c r="E12" s="12">
        <v>100</v>
      </c>
      <c r="F12" s="13">
        <v>10</v>
      </c>
      <c r="G12" s="12">
        <v>99.2</v>
      </c>
      <c r="H12" s="13">
        <v>10</v>
      </c>
      <c r="I12" s="12">
        <v>11.7</v>
      </c>
      <c r="J12" s="13">
        <v>0</v>
      </c>
      <c r="K12" s="12">
        <v>96.3</v>
      </c>
      <c r="L12" s="13">
        <v>10</v>
      </c>
      <c r="M12" s="13">
        <v>99</v>
      </c>
      <c r="N12" s="13">
        <v>7</v>
      </c>
      <c r="O12" s="13">
        <v>7.3</v>
      </c>
      <c r="P12" s="13">
        <v>0</v>
      </c>
      <c r="Q12" s="13">
        <v>5</v>
      </c>
      <c r="R12" s="13">
        <v>-137.6</v>
      </c>
      <c r="S12" s="13">
        <v>0</v>
      </c>
      <c r="T12" s="12">
        <v>48</v>
      </c>
      <c r="U12" s="13">
        <v>3</v>
      </c>
      <c r="V12" s="12">
        <v>99.6</v>
      </c>
      <c r="W12" s="13">
        <v>10</v>
      </c>
      <c r="X12" s="13">
        <v>99</v>
      </c>
      <c r="Y12" s="13">
        <v>7</v>
      </c>
      <c r="Z12" s="13">
        <v>7.3</v>
      </c>
      <c r="AA12" s="12">
        <f>SUM(D12+F12+H12+J12+L12+N12+O12+Q12+S12+U12+W12+Y12+Z12)</f>
        <v>86.6</v>
      </c>
      <c r="AB12" s="13">
        <v>125</v>
      </c>
      <c r="AC12" s="15">
        <f>SUM(AA12/AB12)*100</f>
        <v>69.28</v>
      </c>
    </row>
    <row r="13" spans="1:29" x14ac:dyDescent="0.25">
      <c r="A13" s="3">
        <v>2</v>
      </c>
      <c r="B13" s="16" t="s">
        <v>25</v>
      </c>
      <c r="C13" s="12">
        <v>100</v>
      </c>
      <c r="D13" s="13">
        <v>10</v>
      </c>
      <c r="E13" s="12">
        <v>100</v>
      </c>
      <c r="F13" s="13">
        <v>10</v>
      </c>
      <c r="G13" s="12">
        <v>100</v>
      </c>
      <c r="H13" s="13">
        <v>10</v>
      </c>
      <c r="I13" s="12">
        <v>48.8</v>
      </c>
      <c r="J13" s="13">
        <v>4</v>
      </c>
      <c r="K13" s="12">
        <v>95.5</v>
      </c>
      <c r="L13" s="13">
        <v>10</v>
      </c>
      <c r="M13" s="13">
        <v>99.5</v>
      </c>
      <c r="N13" s="13">
        <v>7</v>
      </c>
      <c r="O13" s="13">
        <v>8.6999999999999993</v>
      </c>
      <c r="P13" s="13">
        <v>0</v>
      </c>
      <c r="Q13" s="13">
        <v>5</v>
      </c>
      <c r="R13" s="12">
        <v>0</v>
      </c>
      <c r="S13" s="13">
        <v>0</v>
      </c>
      <c r="T13" s="12">
        <v>893</v>
      </c>
      <c r="U13" s="13">
        <v>6</v>
      </c>
      <c r="V13" s="12">
        <v>75.900000000000006</v>
      </c>
      <c r="W13" s="13">
        <v>3</v>
      </c>
      <c r="X13" s="13">
        <v>98.1</v>
      </c>
      <c r="Y13" s="13">
        <v>7</v>
      </c>
      <c r="Z13" s="13">
        <v>5.3</v>
      </c>
      <c r="AA13" s="12">
        <f t="shared" ref="AA13:AA14" si="0">SUM(D13+F13+H13+J13+L13+N13+O13+Q13+S13+U13+W13+Y13+Z13)</f>
        <v>86</v>
      </c>
      <c r="AB13" s="13">
        <v>125</v>
      </c>
      <c r="AC13" s="15">
        <f t="shared" ref="AC13:AC16" si="1">SUM(AA13/AB13)*100</f>
        <v>68.8</v>
      </c>
    </row>
    <row r="14" spans="1:29" x14ac:dyDescent="0.25">
      <c r="A14" s="3">
        <v>3</v>
      </c>
      <c r="B14" s="2" t="s">
        <v>2</v>
      </c>
      <c r="C14" s="12">
        <v>100</v>
      </c>
      <c r="D14" s="13">
        <v>10</v>
      </c>
      <c r="E14" s="12">
        <v>100</v>
      </c>
      <c r="F14" s="13">
        <v>10</v>
      </c>
      <c r="G14" s="12">
        <v>99.9</v>
      </c>
      <c r="H14" s="13">
        <v>10</v>
      </c>
      <c r="I14" s="12">
        <v>71.3</v>
      </c>
      <c r="J14" s="13">
        <v>7</v>
      </c>
      <c r="K14" s="19">
        <v>98.6</v>
      </c>
      <c r="L14" s="13">
        <v>10</v>
      </c>
      <c r="M14" s="13">
        <v>99.4</v>
      </c>
      <c r="N14" s="13">
        <v>7</v>
      </c>
      <c r="O14" s="13">
        <v>8.6999999999999993</v>
      </c>
      <c r="P14" s="13">
        <v>0</v>
      </c>
      <c r="Q14" s="13">
        <v>5</v>
      </c>
      <c r="R14" s="12">
        <v>0</v>
      </c>
      <c r="S14" s="13">
        <v>0</v>
      </c>
      <c r="T14" s="12">
        <v>987</v>
      </c>
      <c r="U14" s="13">
        <v>10</v>
      </c>
      <c r="V14" s="12">
        <v>88.9</v>
      </c>
      <c r="W14" s="13">
        <v>6</v>
      </c>
      <c r="X14" s="13">
        <v>99.6</v>
      </c>
      <c r="Y14" s="13">
        <v>7</v>
      </c>
      <c r="Z14" s="13">
        <v>8.6999999999999993</v>
      </c>
      <c r="AA14" s="13">
        <f t="shared" si="0"/>
        <v>99.4</v>
      </c>
      <c r="AB14" s="13">
        <v>125</v>
      </c>
      <c r="AC14" s="15">
        <f t="shared" si="1"/>
        <v>79.52</v>
      </c>
    </row>
    <row r="15" spans="1:29" x14ac:dyDescent="0.25">
      <c r="A15" s="6"/>
      <c r="B15" s="4" t="s">
        <v>3</v>
      </c>
      <c r="C15" s="10"/>
      <c r="D15" s="11"/>
      <c r="E15" s="12"/>
      <c r="F15" s="13"/>
      <c r="G15" s="10"/>
      <c r="H15" s="11"/>
      <c r="I15" s="10"/>
      <c r="J15" s="11"/>
      <c r="K15" s="10"/>
      <c r="L15" s="14"/>
      <c r="M15" s="11"/>
      <c r="N15" s="14"/>
      <c r="O15" s="11"/>
      <c r="P15" s="11"/>
      <c r="Q15" s="14"/>
      <c r="R15" s="11"/>
      <c r="S15" s="14"/>
      <c r="T15" s="10"/>
      <c r="U15" s="11"/>
      <c r="V15" s="11"/>
      <c r="W15" s="11"/>
      <c r="X15" s="11"/>
      <c r="Y15" s="11"/>
      <c r="Z15" s="11"/>
      <c r="AA15" s="11"/>
      <c r="AB15" s="14"/>
      <c r="AC15" s="15"/>
    </row>
    <row r="16" spans="1:29" x14ac:dyDescent="0.25">
      <c r="A16" s="3">
        <v>1</v>
      </c>
      <c r="B16" s="2" t="s">
        <v>4</v>
      </c>
      <c r="C16" s="12">
        <v>100</v>
      </c>
      <c r="D16" s="13">
        <v>10</v>
      </c>
      <c r="E16" s="12">
        <v>100</v>
      </c>
      <c r="F16" s="13">
        <v>10</v>
      </c>
      <c r="G16" s="12">
        <v>100</v>
      </c>
      <c r="H16" s="13">
        <v>10</v>
      </c>
      <c r="I16" s="12">
        <v>28.2</v>
      </c>
      <c r="J16" s="13">
        <v>0</v>
      </c>
      <c r="K16" s="12">
        <v>99.3</v>
      </c>
      <c r="L16" s="13">
        <v>10</v>
      </c>
      <c r="M16" s="13">
        <v>100</v>
      </c>
      <c r="N16" s="13">
        <v>10</v>
      </c>
      <c r="O16" s="13">
        <v>7.3</v>
      </c>
      <c r="P16" s="13">
        <v>0</v>
      </c>
      <c r="Q16" s="13">
        <v>5</v>
      </c>
      <c r="R16" s="12">
        <v>0</v>
      </c>
      <c r="S16" s="13">
        <v>0</v>
      </c>
      <c r="T16" s="12">
        <v>60.3</v>
      </c>
      <c r="U16" s="13">
        <v>3</v>
      </c>
      <c r="V16" s="9"/>
      <c r="W16" s="9"/>
      <c r="X16" s="9"/>
      <c r="Y16" s="9"/>
      <c r="Z16" s="9"/>
      <c r="AA16" s="13">
        <f>SUM(D16+F16+H16+J16+L16+N16+O16+Q16+S16+U16)</f>
        <v>65.3</v>
      </c>
      <c r="AB16" s="13">
        <v>95</v>
      </c>
      <c r="AC16" s="15">
        <f t="shared" si="1"/>
        <v>68.73684210526315</v>
      </c>
    </row>
    <row r="17" spans="1:29" x14ac:dyDescent="0.25">
      <c r="A17" s="3">
        <v>2</v>
      </c>
      <c r="B17" s="2" t="s">
        <v>5</v>
      </c>
      <c r="C17" s="12">
        <v>100</v>
      </c>
      <c r="D17" s="13">
        <v>10</v>
      </c>
      <c r="E17" s="12">
        <v>100</v>
      </c>
      <c r="F17" s="13">
        <v>10</v>
      </c>
      <c r="G17" s="12">
        <v>92.3</v>
      </c>
      <c r="H17" s="13">
        <v>8</v>
      </c>
      <c r="I17" s="12">
        <v>73.7</v>
      </c>
      <c r="J17" s="13">
        <v>7</v>
      </c>
      <c r="K17" s="12">
        <v>97.7</v>
      </c>
      <c r="L17" s="13">
        <v>10</v>
      </c>
      <c r="M17" s="13">
        <v>99.1</v>
      </c>
      <c r="N17" s="13">
        <v>7</v>
      </c>
      <c r="O17" s="13">
        <v>8.6999999999999993</v>
      </c>
      <c r="P17" s="13">
        <v>0</v>
      </c>
      <c r="Q17" s="13">
        <v>5</v>
      </c>
      <c r="R17" s="12">
        <v>0</v>
      </c>
      <c r="S17" s="13">
        <v>0</v>
      </c>
      <c r="T17" s="12">
        <v>108.1</v>
      </c>
      <c r="U17" s="13">
        <v>6</v>
      </c>
      <c r="V17" s="9"/>
      <c r="W17" s="9"/>
      <c r="X17" s="9"/>
      <c r="Y17" s="9"/>
      <c r="Z17" s="9"/>
      <c r="AA17" s="13">
        <f>SUM(D17+F17+H17+J17+L17+N17+O17+Q17+S17+U17)</f>
        <v>71.7</v>
      </c>
      <c r="AB17" s="13">
        <v>95</v>
      </c>
      <c r="AC17" s="15">
        <f>SUM(AA17/AB17)*100</f>
        <v>75.473684210526315</v>
      </c>
    </row>
    <row r="18" spans="1:29" x14ac:dyDescent="0.25">
      <c r="E18" s="17"/>
    </row>
    <row r="19" spans="1:29" x14ac:dyDescent="0.25">
      <c r="D19">
        <v>10</v>
      </c>
      <c r="F19">
        <v>10</v>
      </c>
      <c r="H19">
        <v>10</v>
      </c>
      <c r="J19">
        <v>10</v>
      </c>
      <c r="L19">
        <v>10</v>
      </c>
      <c r="N19">
        <v>10</v>
      </c>
      <c r="O19">
        <v>10</v>
      </c>
      <c r="Q19">
        <v>5</v>
      </c>
      <c r="S19">
        <v>10</v>
      </c>
      <c r="U19">
        <v>10</v>
      </c>
      <c r="W19">
        <v>10</v>
      </c>
      <c r="Y19">
        <v>10</v>
      </c>
      <c r="Z19">
        <v>10</v>
      </c>
      <c r="AA19" s="18"/>
      <c r="AB19">
        <f>SUM(D19:Z19)</f>
        <v>125</v>
      </c>
    </row>
    <row r="20" spans="1:29" x14ac:dyDescent="0.25">
      <c r="D20">
        <f>SUM(D12:D17)</f>
        <v>50</v>
      </c>
      <c r="F20">
        <f>SUM(F12:F17)</f>
        <v>50</v>
      </c>
      <c r="H20">
        <f>SUM(H12:H17)</f>
        <v>48</v>
      </c>
      <c r="I20" s="18">
        <f>SUM(I12:I17)</f>
        <v>233.7</v>
      </c>
      <c r="N20">
        <f>SUM(N12:N17)</f>
        <v>38</v>
      </c>
      <c r="AB20">
        <f>SUM(D19:U19)</f>
        <v>95</v>
      </c>
    </row>
    <row r="21" spans="1:29" x14ac:dyDescent="0.25">
      <c r="I21">
        <f>I20/5</f>
        <v>46.739999999999995</v>
      </c>
      <c r="N21">
        <f>N20/5</f>
        <v>7.6</v>
      </c>
      <c r="V21" s="18">
        <f>SUM(V12:V14)</f>
        <v>264.39999999999998</v>
      </c>
    </row>
    <row r="22" spans="1:29" x14ac:dyDescent="0.25">
      <c r="O22">
        <f>J12+L12+N12+O12</f>
        <v>24.3</v>
      </c>
      <c r="V22">
        <f>V21/3</f>
        <v>88.133333333333326</v>
      </c>
    </row>
    <row r="23" spans="1:29" x14ac:dyDescent="0.25">
      <c r="O23">
        <f>J13+L13+N13+O13</f>
        <v>29.7</v>
      </c>
    </row>
    <row r="24" spans="1:29" x14ac:dyDescent="0.25">
      <c r="O24">
        <f>J14+L14+N14+O14</f>
        <v>32.700000000000003</v>
      </c>
    </row>
    <row r="26" spans="1:29" x14ac:dyDescent="0.25">
      <c r="O26">
        <f t="shared" ref="O23:O28" si="2">J16+L16+N16+O16</f>
        <v>27.3</v>
      </c>
    </row>
    <row r="27" spans="1:29" x14ac:dyDescent="0.25">
      <c r="O27">
        <f>J17+L17+N17+O17</f>
        <v>32.700000000000003</v>
      </c>
    </row>
  </sheetData>
  <mergeCells count="20">
    <mergeCell ref="AA7:AC8"/>
    <mergeCell ref="Z7:Z8"/>
    <mergeCell ref="M7:N8"/>
    <mergeCell ref="P7:Q8"/>
    <mergeCell ref="R7:S8"/>
    <mergeCell ref="O7:O8"/>
    <mergeCell ref="X7:Y8"/>
    <mergeCell ref="T7:U8"/>
    <mergeCell ref="V7:W8"/>
    <mergeCell ref="I7:J8"/>
    <mergeCell ref="K7:L8"/>
    <mergeCell ref="A1:J1"/>
    <mergeCell ref="A2:J3"/>
    <mergeCell ref="A5:J5"/>
    <mergeCell ref="A7:A9"/>
    <mergeCell ref="B7:B9"/>
    <mergeCell ref="G7:H8"/>
    <mergeCell ref="C7:F7"/>
    <mergeCell ref="C8:D8"/>
    <mergeCell ref="E8:F8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2019-04-30T05:41:47Z</dcterms:modified>
</cp:coreProperties>
</file>